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3FB36DE4-FB25-4CA2-B437-A756EF41A579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G9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15" i="17" l="1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H20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H11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J12" i="9" l="1"/>
  <c r="K12" i="9" s="1"/>
  <c r="N11" i="9"/>
  <c r="L12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32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4" i="8" l="1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<sst xmlns="http://schemas.openxmlformats.org/spreadsheetml/2006/main" count="218" uniqueCount="78">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</sst>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7" sqref="B7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44562</v>
      </c>
    </row>
    <row r="6" spans="1:2" x14ac:dyDescent="0.3">
      <c r="A6" s="25" t="s">
        <v>45</v>
      </c>
      <c r="B6" s="36">
        <v>1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33583.35</v>
      </c>
      <c r="D7" s="18">
        <f t="shared" ref="D7:D42" si="1">B7/12*$D$3</f>
        <v>2798.6124999999997</v>
      </c>
      <c r="E7" s="19">
        <f t="shared" ref="E7:E42" si="2">C7/1976</f>
        <v>16.995622469635627</v>
      </c>
      <c r="F7" s="19">
        <f>E7/2</f>
        <v>8.4978112348178136</v>
      </c>
      <c r="G7" s="19">
        <f>E7/5</f>
        <v>3.3991244939271255</v>
      </c>
      <c r="H7" s="20">
        <f>C7/2080</f>
        <v>16.145841346153844</v>
      </c>
    </row>
    <row r="8" spans="1:8" x14ac:dyDescent="0.3">
      <c r="A8" s="8">
        <f>A7+1</f>
        <v>1</v>
      </c>
      <c r="B8" s="18">
        <v>34210.93</v>
      </c>
      <c r="C8" s="18">
        <f t="shared" si="0"/>
        <v>34210.93</v>
      </c>
      <c r="D8" s="18">
        <f t="shared" si="1"/>
        <v>2850.9108333333334</v>
      </c>
      <c r="E8" s="19">
        <f t="shared" si="2"/>
        <v>17.313223684210527</v>
      </c>
      <c r="F8" s="19">
        <f t="shared" ref="F8:F42" si="3">E8/2</f>
        <v>8.6566118421052636</v>
      </c>
      <c r="G8" s="19">
        <f t="shared" ref="G8:G42" si="4">E8/5</f>
        <v>3.4626447368421056</v>
      </c>
      <c r="H8" s="20">
        <f t="shared" ref="H8:H42" si="5">C8/2080</f>
        <v>16.4475625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35062.49</v>
      </c>
      <c r="D9" s="18">
        <f t="shared" si="1"/>
        <v>2921.8741666666665</v>
      </c>
      <c r="E9" s="19">
        <f t="shared" si="2"/>
        <v>17.744175101214573</v>
      </c>
      <c r="F9" s="19">
        <f t="shared" si="3"/>
        <v>8.8720875506072865</v>
      </c>
      <c r="G9" s="19">
        <f t="shared" si="4"/>
        <v>3.5488350202429144</v>
      </c>
      <c r="H9" s="20">
        <f t="shared" si="5"/>
        <v>16.856966346153847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35888.06</v>
      </c>
      <c r="D10" s="18">
        <f t="shared" si="1"/>
        <v>2990.6716666666666</v>
      </c>
      <c r="E10" s="19">
        <f t="shared" si="2"/>
        <v>18.161973684210526</v>
      </c>
      <c r="F10" s="19">
        <f t="shared" si="3"/>
        <v>9.0809868421052631</v>
      </c>
      <c r="G10" s="19">
        <f t="shared" si="4"/>
        <v>3.6323947368421052</v>
      </c>
      <c r="H10" s="20">
        <f t="shared" si="5"/>
        <v>17.253874999999997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36762.93</v>
      </c>
      <c r="D11" s="18">
        <f t="shared" si="1"/>
        <v>3063.5774999999999</v>
      </c>
      <c r="E11" s="19">
        <f t="shared" si="2"/>
        <v>18.604721659919029</v>
      </c>
      <c r="F11" s="19">
        <f t="shared" si="3"/>
        <v>9.3023608299595146</v>
      </c>
      <c r="G11" s="19">
        <f t="shared" si="4"/>
        <v>3.720944331983806</v>
      </c>
      <c r="H11" s="20">
        <f t="shared" si="5"/>
        <v>17.674485576923075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37385.050000000003</v>
      </c>
      <c r="D12" s="18">
        <f t="shared" si="1"/>
        <v>3115.4208333333336</v>
      </c>
      <c r="E12" s="19">
        <f t="shared" si="2"/>
        <v>18.919559716599192</v>
      </c>
      <c r="F12" s="19">
        <f t="shared" si="3"/>
        <v>9.459779858299596</v>
      </c>
      <c r="G12" s="19">
        <f t="shared" si="4"/>
        <v>3.7839119433198385</v>
      </c>
      <c r="H12" s="20">
        <f t="shared" si="5"/>
        <v>17.973581730769233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38600.43</v>
      </c>
      <c r="D13" s="18">
        <f t="shared" si="1"/>
        <v>3216.7024999999999</v>
      </c>
      <c r="E13" s="19">
        <f t="shared" si="2"/>
        <v>19.534630566801621</v>
      </c>
      <c r="F13" s="19">
        <f t="shared" si="3"/>
        <v>9.7673152834008103</v>
      </c>
      <c r="G13" s="19">
        <f t="shared" si="4"/>
        <v>3.9069261133603241</v>
      </c>
      <c r="H13" s="20">
        <f t="shared" si="5"/>
        <v>18.557899038461539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39059.57</v>
      </c>
      <c r="D14" s="18">
        <f t="shared" si="1"/>
        <v>3254.9641666666666</v>
      </c>
      <c r="E14" s="19">
        <f t="shared" si="2"/>
        <v>19.766988866396762</v>
      </c>
      <c r="F14" s="19">
        <f t="shared" si="3"/>
        <v>9.8834944331983809</v>
      </c>
      <c r="G14" s="19">
        <f t="shared" si="4"/>
        <v>3.9533977732793524</v>
      </c>
      <c r="H14" s="20">
        <f t="shared" si="5"/>
        <v>18.778639423076925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40337.629999999997</v>
      </c>
      <c r="D15" s="18">
        <f t="shared" si="1"/>
        <v>3361.4691666666663</v>
      </c>
      <c r="E15" s="19">
        <f t="shared" si="2"/>
        <v>20.413780364372467</v>
      </c>
      <c r="F15" s="19">
        <f t="shared" si="3"/>
        <v>10.206890182186234</v>
      </c>
      <c r="G15" s="19">
        <f t="shared" si="4"/>
        <v>4.0827560728744938</v>
      </c>
      <c r="H15" s="20">
        <f t="shared" si="5"/>
        <v>19.393091346153845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40748.35</v>
      </c>
      <c r="D16" s="18">
        <f t="shared" si="1"/>
        <v>3395.6958333333332</v>
      </c>
      <c r="E16" s="19">
        <f t="shared" si="2"/>
        <v>20.621634615384615</v>
      </c>
      <c r="F16" s="19">
        <f t="shared" si="3"/>
        <v>10.310817307692307</v>
      </c>
      <c r="G16" s="19">
        <f t="shared" si="4"/>
        <v>4.1243269230769233</v>
      </c>
      <c r="H16" s="20">
        <f t="shared" si="5"/>
        <v>19.590552884615384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41979.32</v>
      </c>
      <c r="D17" s="18">
        <f t="shared" si="1"/>
        <v>3498.2766666666666</v>
      </c>
      <c r="E17" s="19">
        <f t="shared" si="2"/>
        <v>21.244595141700405</v>
      </c>
      <c r="F17" s="19">
        <f t="shared" si="3"/>
        <v>10.622297570850202</v>
      </c>
      <c r="G17" s="19">
        <f t="shared" si="4"/>
        <v>4.2489190283400813</v>
      </c>
      <c r="H17" s="20">
        <f t="shared" si="5"/>
        <v>20.182365384615384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42344.53</v>
      </c>
      <c r="D18" s="18">
        <f t="shared" si="1"/>
        <v>3528.7108333333331</v>
      </c>
      <c r="E18" s="19">
        <f t="shared" si="2"/>
        <v>21.429418016194333</v>
      </c>
      <c r="F18" s="19">
        <f t="shared" si="3"/>
        <v>10.714709008097167</v>
      </c>
      <c r="G18" s="19">
        <f t="shared" si="4"/>
        <v>4.285883603238867</v>
      </c>
      <c r="H18" s="20">
        <f t="shared" si="5"/>
        <v>20.357947115384615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43531.68</v>
      </c>
      <c r="D19" s="18">
        <f t="shared" si="1"/>
        <v>3627.64</v>
      </c>
      <c r="E19" s="19">
        <f t="shared" si="2"/>
        <v>22.030202429149799</v>
      </c>
      <c r="F19" s="19">
        <f t="shared" si="3"/>
        <v>11.0151012145749</v>
      </c>
      <c r="G19" s="19">
        <f t="shared" si="4"/>
        <v>4.4060404858299602</v>
      </c>
      <c r="H19" s="20">
        <f t="shared" si="5"/>
        <v>20.928692307692309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43855.73</v>
      </c>
      <c r="D20" s="18">
        <f t="shared" si="1"/>
        <v>3654.6441666666669</v>
      </c>
      <c r="E20" s="19">
        <f t="shared" si="2"/>
        <v>22.194195344129557</v>
      </c>
      <c r="F20" s="19">
        <f t="shared" si="3"/>
        <v>11.097097672064779</v>
      </c>
      <c r="G20" s="19">
        <f t="shared" si="4"/>
        <v>4.4388390688259118</v>
      </c>
      <c r="H20" s="20">
        <f t="shared" si="5"/>
        <v>21.084485576923079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45002.64</v>
      </c>
      <c r="D21" s="18">
        <f t="shared" si="1"/>
        <v>3750.22</v>
      </c>
      <c r="E21" s="19">
        <f t="shared" si="2"/>
        <v>22.774615384615384</v>
      </c>
      <c r="F21" s="19">
        <f t="shared" si="3"/>
        <v>11.387307692307692</v>
      </c>
      <c r="G21" s="19">
        <f t="shared" si="4"/>
        <v>4.5549230769230764</v>
      </c>
      <c r="H21" s="20">
        <f t="shared" si="5"/>
        <v>21.635884615384615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45290.97</v>
      </c>
      <c r="D22" s="18">
        <f t="shared" si="1"/>
        <v>3774.2474999999999</v>
      </c>
      <c r="E22" s="19">
        <f t="shared" si="2"/>
        <v>22.92053137651822</v>
      </c>
      <c r="F22" s="19">
        <f t="shared" si="3"/>
        <v>11.46026568825911</v>
      </c>
      <c r="G22" s="19">
        <f t="shared" si="4"/>
        <v>4.5841062753036441</v>
      </c>
      <c r="H22" s="20">
        <f t="shared" si="5"/>
        <v>21.77450480769231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46430.36</v>
      </c>
      <c r="D23" s="18">
        <f t="shared" si="1"/>
        <v>3869.1966666666667</v>
      </c>
      <c r="E23" s="19">
        <f t="shared" si="2"/>
        <v>23.497145748987855</v>
      </c>
      <c r="F23" s="19">
        <f t="shared" si="3"/>
        <v>11.748572874493927</v>
      </c>
      <c r="G23" s="19">
        <f t="shared" si="4"/>
        <v>4.6994291497975711</v>
      </c>
      <c r="H23" s="20">
        <f t="shared" si="5"/>
        <v>22.322288461538463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46711.49</v>
      </c>
      <c r="D24" s="18">
        <f t="shared" si="1"/>
        <v>3892.6241666666665</v>
      </c>
      <c r="E24" s="19">
        <f t="shared" si="2"/>
        <v>23.63941801619433</v>
      </c>
      <c r="F24" s="19">
        <f t="shared" si="3"/>
        <v>11.819709008097165</v>
      </c>
      <c r="G24" s="19">
        <f t="shared" si="4"/>
        <v>4.7278836032388663</v>
      </c>
      <c r="H24" s="20">
        <f t="shared" si="5"/>
        <v>22.457447115384614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47814.93</v>
      </c>
      <c r="D25" s="18">
        <f t="shared" si="1"/>
        <v>3984.5774999999999</v>
      </c>
      <c r="E25" s="19">
        <f t="shared" si="2"/>
        <v>24.19783906882591</v>
      </c>
      <c r="F25" s="19">
        <f t="shared" si="3"/>
        <v>12.098919534412955</v>
      </c>
      <c r="G25" s="19">
        <f t="shared" si="4"/>
        <v>4.8395678137651821</v>
      </c>
      <c r="H25" s="20">
        <f t="shared" si="5"/>
        <v>22.987947115384614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48061.919999999998</v>
      </c>
      <c r="D26" s="18">
        <f t="shared" si="1"/>
        <v>4005.16</v>
      </c>
      <c r="E26" s="19">
        <f t="shared" si="2"/>
        <v>24.322834008097164</v>
      </c>
      <c r="F26" s="19">
        <f t="shared" si="3"/>
        <v>12.161417004048582</v>
      </c>
      <c r="G26" s="19">
        <f t="shared" si="4"/>
        <v>4.864566801619433</v>
      </c>
      <c r="H26" s="20">
        <f t="shared" si="5"/>
        <v>23.106692307692306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49133.120000000003</v>
      </c>
      <c r="D27" s="18">
        <f t="shared" si="1"/>
        <v>4094.4266666666667</v>
      </c>
      <c r="E27" s="19">
        <f t="shared" si="2"/>
        <v>24.864939271255061</v>
      </c>
      <c r="F27" s="19">
        <f t="shared" si="3"/>
        <v>12.43246963562753</v>
      </c>
      <c r="G27" s="19">
        <f t="shared" si="4"/>
        <v>4.972987854251012</v>
      </c>
      <c r="H27" s="20">
        <f t="shared" si="5"/>
        <v>23.62169230769231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49349.71</v>
      </c>
      <c r="D28" s="18">
        <f t="shared" si="1"/>
        <v>4112.475833333333</v>
      </c>
      <c r="E28" s="19">
        <f t="shared" si="2"/>
        <v>24.974549595141699</v>
      </c>
      <c r="F28" s="19">
        <f t="shared" si="3"/>
        <v>12.48727479757085</v>
      </c>
      <c r="G28" s="19">
        <f t="shared" si="4"/>
        <v>4.9949099190283395</v>
      </c>
      <c r="H28" s="20">
        <f t="shared" si="5"/>
        <v>23.725822115384616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50417.63</v>
      </c>
      <c r="D29" s="18">
        <f t="shared" si="1"/>
        <v>4201.4691666666668</v>
      </c>
      <c r="E29" s="19">
        <f t="shared" si="2"/>
        <v>25.514994939271254</v>
      </c>
      <c r="F29" s="19">
        <f t="shared" si="3"/>
        <v>12.757497469635627</v>
      </c>
      <c r="G29" s="19">
        <f t="shared" si="4"/>
        <v>5.1029989878542512</v>
      </c>
      <c r="H29" s="20">
        <f t="shared" si="5"/>
        <v>24.239245192307692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52161.37</v>
      </c>
      <c r="D30" s="18">
        <f t="shared" si="1"/>
        <v>4346.7808333333332</v>
      </c>
      <c r="E30" s="19">
        <f t="shared" si="2"/>
        <v>26.397454453441298</v>
      </c>
      <c r="F30" s="19">
        <f t="shared" si="3"/>
        <v>13.198727226720649</v>
      </c>
      <c r="G30" s="19">
        <f t="shared" si="4"/>
        <v>5.2794908906882601</v>
      </c>
      <c r="H30" s="20">
        <f t="shared" si="5"/>
        <v>25.077581730769232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53886.33</v>
      </c>
      <c r="D31" s="18">
        <f t="shared" si="1"/>
        <v>4490.5275000000001</v>
      </c>
      <c r="E31" s="19">
        <f t="shared" si="2"/>
        <v>27.270409919028342</v>
      </c>
      <c r="F31" s="19">
        <f t="shared" si="3"/>
        <v>13.635204959514171</v>
      </c>
      <c r="G31" s="19">
        <f t="shared" si="4"/>
        <v>5.4540819838056684</v>
      </c>
      <c r="H31" s="20">
        <f t="shared" si="5"/>
        <v>25.906889423076922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54002.9</v>
      </c>
      <c r="D32" s="18">
        <f t="shared" si="1"/>
        <v>4500.2416666666668</v>
      </c>
      <c r="E32" s="19">
        <f t="shared" si="2"/>
        <v>27.329402834008096</v>
      </c>
      <c r="F32" s="19">
        <f t="shared" si="3"/>
        <v>13.664701417004048</v>
      </c>
      <c r="G32" s="19">
        <f t="shared" si="4"/>
        <v>5.4658805668016193</v>
      </c>
      <c r="H32" s="20">
        <f t="shared" si="5"/>
        <v>25.962932692307692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54093.52</v>
      </c>
      <c r="D33" s="18">
        <f t="shared" si="1"/>
        <v>4507.7933333333331</v>
      </c>
      <c r="E33" s="19">
        <f t="shared" si="2"/>
        <v>27.375263157894736</v>
      </c>
      <c r="F33" s="19">
        <f t="shared" si="3"/>
        <v>13.687631578947368</v>
      </c>
      <c r="G33" s="19">
        <f t="shared" si="4"/>
        <v>5.4750526315789472</v>
      </c>
      <c r="H33" s="20">
        <f t="shared" si="5"/>
        <v>26.006499999999999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54196.28</v>
      </c>
      <c r="D34" s="18">
        <f t="shared" si="1"/>
        <v>4516.3566666666666</v>
      </c>
      <c r="E34" s="19">
        <f t="shared" si="2"/>
        <v>27.427267206477733</v>
      </c>
      <c r="F34" s="19">
        <f t="shared" si="3"/>
        <v>13.713633603238867</v>
      </c>
      <c r="G34" s="19">
        <f t="shared" si="4"/>
        <v>5.4854534412955465</v>
      </c>
      <c r="H34" s="20">
        <f t="shared" si="5"/>
        <v>26.055903846153846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54274.09</v>
      </c>
      <c r="D35" s="18">
        <f t="shared" si="1"/>
        <v>4522.8408333333327</v>
      </c>
      <c r="E35" s="19">
        <f t="shared" si="2"/>
        <v>27.466644736842103</v>
      </c>
      <c r="F35" s="19">
        <f t="shared" si="3"/>
        <v>13.733322368421051</v>
      </c>
      <c r="G35" s="19">
        <f t="shared" si="4"/>
        <v>5.4933289473684201</v>
      </c>
      <c r="H35" s="20">
        <f t="shared" si="5"/>
        <v>26.0933125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54346.14</v>
      </c>
      <c r="D36" s="18">
        <f t="shared" si="1"/>
        <v>4528.8450000000003</v>
      </c>
      <c r="E36" s="19">
        <f t="shared" si="2"/>
        <v>27.503107287449392</v>
      </c>
      <c r="F36" s="19">
        <f t="shared" si="3"/>
        <v>13.751553643724696</v>
      </c>
      <c r="G36" s="19">
        <f t="shared" si="4"/>
        <v>5.5006214574898786</v>
      </c>
      <c r="H36" s="20">
        <f t="shared" si="5"/>
        <v>26.127951923076921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54412.94</v>
      </c>
      <c r="D37" s="18">
        <f t="shared" si="1"/>
        <v>4534.4116666666669</v>
      </c>
      <c r="E37" s="19">
        <f t="shared" si="2"/>
        <v>27.536912955465588</v>
      </c>
      <c r="F37" s="19">
        <f t="shared" si="3"/>
        <v>13.768456477732794</v>
      </c>
      <c r="G37" s="19">
        <f t="shared" si="4"/>
        <v>5.5073825910931173</v>
      </c>
      <c r="H37" s="20">
        <f t="shared" si="5"/>
        <v>26.160067307692309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54474.76</v>
      </c>
      <c r="D38" s="18">
        <f t="shared" si="1"/>
        <v>4539.5633333333335</v>
      </c>
      <c r="E38" s="19">
        <f t="shared" si="2"/>
        <v>27.568198380566802</v>
      </c>
      <c r="F38" s="19">
        <f t="shared" si="3"/>
        <v>13.784099190283401</v>
      </c>
      <c r="G38" s="19">
        <f t="shared" si="4"/>
        <v>5.5136396761133604</v>
      </c>
      <c r="H38" s="20">
        <f t="shared" si="5"/>
        <v>26.189788461538463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54532.02</v>
      </c>
      <c r="D39" s="18">
        <f t="shared" si="1"/>
        <v>4544.335</v>
      </c>
      <c r="E39" s="19">
        <f t="shared" si="2"/>
        <v>27.597176113360323</v>
      </c>
      <c r="F39" s="19">
        <f t="shared" si="3"/>
        <v>13.798588056680162</v>
      </c>
      <c r="G39" s="19">
        <f t="shared" si="4"/>
        <v>5.5194352226720644</v>
      </c>
      <c r="H39" s="20">
        <f t="shared" si="5"/>
        <v>26.217317307692305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54585.02</v>
      </c>
      <c r="D40" s="18">
        <f t="shared" si="1"/>
        <v>4548.7516666666661</v>
      </c>
      <c r="E40" s="19">
        <f t="shared" si="2"/>
        <v>27.623997975708502</v>
      </c>
      <c r="F40" s="19">
        <f t="shared" si="3"/>
        <v>13.811998987854251</v>
      </c>
      <c r="G40" s="19">
        <f t="shared" si="4"/>
        <v>5.5247995951417002</v>
      </c>
      <c r="H40" s="20">
        <f t="shared" si="5"/>
        <v>26.242798076923076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54634.13</v>
      </c>
      <c r="D41" s="18">
        <f t="shared" si="1"/>
        <v>4552.8441666666668</v>
      </c>
      <c r="E41" s="19">
        <f t="shared" si="2"/>
        <v>27.648851214574897</v>
      </c>
      <c r="F41" s="19">
        <f t="shared" si="3"/>
        <v>13.824425607287449</v>
      </c>
      <c r="G41" s="19">
        <f t="shared" si="4"/>
        <v>5.5297702429149798</v>
      </c>
      <c r="H41" s="20">
        <f t="shared" si="5"/>
        <v>26.266408653846153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54679.57</v>
      </c>
      <c r="D42" s="22">
        <f t="shared" si="1"/>
        <v>4556.6308333333336</v>
      </c>
      <c r="E42" s="23">
        <f t="shared" si="2"/>
        <v>27.671847165991903</v>
      </c>
      <c r="F42" s="23">
        <f t="shared" si="3"/>
        <v>13.835923582995951</v>
      </c>
      <c r="G42" s="23">
        <f t="shared" si="4"/>
        <v>5.5343694331983802</v>
      </c>
      <c r="H42" s="24">
        <f t="shared" si="5"/>
        <v>26.288254807692308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35651.75</v>
      </c>
      <c r="D7" s="18">
        <f t="shared" ref="D7:D42" si="1">B7/12*$D$3</f>
        <v>2970.9791666666665</v>
      </c>
      <c r="E7" s="19">
        <f t="shared" ref="E7:E42" si="2">C7/1976</f>
        <v>18.042383603238868</v>
      </c>
      <c r="F7" s="19">
        <f>E7/2</f>
        <v>9.0211918016194339</v>
      </c>
      <c r="G7" s="19">
        <f>E7/5</f>
        <v>3.6084767206477735</v>
      </c>
      <c r="H7" s="20">
        <f>C7/2080</f>
        <v>17.140264423076925</v>
      </c>
    </row>
    <row r="8" spans="1:8" x14ac:dyDescent="0.3">
      <c r="A8" s="8">
        <f>A7+1</f>
        <v>1</v>
      </c>
      <c r="B8" s="18">
        <v>36200.44</v>
      </c>
      <c r="C8" s="18">
        <f t="shared" si="0"/>
        <v>36200.44</v>
      </c>
      <c r="D8" s="18">
        <f t="shared" si="1"/>
        <v>3016.7033333333334</v>
      </c>
      <c r="E8" s="19">
        <f t="shared" si="2"/>
        <v>18.320060728744942</v>
      </c>
      <c r="F8" s="19">
        <f t="shared" ref="F8:F42" si="3">E8/2</f>
        <v>9.1600303643724708</v>
      </c>
      <c r="G8" s="19">
        <f t="shared" ref="G8:G42" si="4">E8/5</f>
        <v>3.6640121457489885</v>
      </c>
      <c r="H8" s="20">
        <f t="shared" ref="H8:H42" si="5">C8/2080</f>
        <v>17.404057692307692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36748.589999999997</v>
      </c>
      <c r="D9" s="18">
        <f t="shared" si="1"/>
        <v>3062.3824999999997</v>
      </c>
      <c r="E9" s="19">
        <f t="shared" si="2"/>
        <v>18.597464574898783</v>
      </c>
      <c r="F9" s="19">
        <f t="shared" si="3"/>
        <v>9.2987322874493916</v>
      </c>
      <c r="G9" s="19">
        <f t="shared" si="4"/>
        <v>3.7194929149797566</v>
      </c>
      <c r="H9" s="20">
        <f t="shared" si="5"/>
        <v>17.667591346153845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37482.53</v>
      </c>
      <c r="D10" s="18">
        <f t="shared" si="1"/>
        <v>3123.5441666666666</v>
      </c>
      <c r="E10" s="19">
        <f t="shared" si="2"/>
        <v>18.968891700404857</v>
      </c>
      <c r="F10" s="19">
        <f t="shared" si="3"/>
        <v>9.4844458502024285</v>
      </c>
      <c r="G10" s="19">
        <f t="shared" si="4"/>
        <v>3.7937783400809715</v>
      </c>
      <c r="H10" s="20">
        <f t="shared" si="5"/>
        <v>18.020447115384616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38012.5</v>
      </c>
      <c r="D11" s="18">
        <f t="shared" si="1"/>
        <v>3167.7083333333335</v>
      </c>
      <c r="E11" s="19">
        <f t="shared" si="2"/>
        <v>19.237095141700404</v>
      </c>
      <c r="F11" s="19">
        <f t="shared" si="3"/>
        <v>9.6185475708502022</v>
      </c>
      <c r="G11" s="19">
        <f t="shared" si="4"/>
        <v>3.8474190283400809</v>
      </c>
      <c r="H11" s="20">
        <f t="shared" si="5"/>
        <v>18.275240384615383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38979.5</v>
      </c>
      <c r="D12" s="18">
        <f t="shared" si="1"/>
        <v>3248.2916666666665</v>
      </c>
      <c r="E12" s="19">
        <f t="shared" si="2"/>
        <v>19.726467611336034</v>
      </c>
      <c r="F12" s="19">
        <f t="shared" si="3"/>
        <v>9.8632338056680169</v>
      </c>
      <c r="G12" s="19">
        <f t="shared" si="4"/>
        <v>3.9452935222672068</v>
      </c>
      <c r="H12" s="20">
        <f t="shared" si="5"/>
        <v>18.740144230769232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39458.129999999997</v>
      </c>
      <c r="D13" s="18">
        <f t="shared" si="1"/>
        <v>3288.1774999999998</v>
      </c>
      <c r="E13" s="19">
        <f t="shared" si="2"/>
        <v>19.968689271255059</v>
      </c>
      <c r="F13" s="19">
        <f t="shared" si="3"/>
        <v>9.9843446356275294</v>
      </c>
      <c r="G13" s="19">
        <f t="shared" si="4"/>
        <v>3.9937378542510116</v>
      </c>
      <c r="H13" s="20">
        <f t="shared" si="5"/>
        <v>18.970254807692307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40374.5</v>
      </c>
      <c r="D14" s="18">
        <f t="shared" si="1"/>
        <v>3364.5416666666665</v>
      </c>
      <c r="E14" s="19">
        <f t="shared" si="2"/>
        <v>20.43243927125506</v>
      </c>
      <c r="F14" s="19">
        <f t="shared" si="3"/>
        <v>10.21621963562753</v>
      </c>
      <c r="G14" s="19">
        <f t="shared" si="4"/>
        <v>4.0864878542510121</v>
      </c>
      <c r="H14" s="20">
        <f t="shared" si="5"/>
        <v>19.410817307692309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41226.31</v>
      </c>
      <c r="D15" s="18">
        <f t="shared" si="1"/>
        <v>3435.5258333333331</v>
      </c>
      <c r="E15" s="19">
        <f t="shared" si="2"/>
        <v>20.863517206477731</v>
      </c>
      <c r="F15" s="19">
        <f t="shared" si="3"/>
        <v>10.431758603238865</v>
      </c>
      <c r="G15" s="19">
        <f t="shared" si="4"/>
        <v>4.1727034412955462</v>
      </c>
      <c r="H15" s="20">
        <f t="shared" si="5"/>
        <v>19.820341346153846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41671.410000000003</v>
      </c>
      <c r="D16" s="18">
        <f t="shared" si="1"/>
        <v>3472.6175000000003</v>
      </c>
      <c r="E16" s="19">
        <f t="shared" si="2"/>
        <v>21.088770242914983</v>
      </c>
      <c r="F16" s="19">
        <f t="shared" si="3"/>
        <v>10.544385121457491</v>
      </c>
      <c r="G16" s="19">
        <f t="shared" si="4"/>
        <v>4.2177540485829965</v>
      </c>
      <c r="H16" s="20">
        <f t="shared" si="5"/>
        <v>20.034331730769232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42907.69</v>
      </c>
      <c r="D17" s="18">
        <f t="shared" si="1"/>
        <v>3575.6408333333334</v>
      </c>
      <c r="E17" s="19">
        <f t="shared" si="2"/>
        <v>21.714418016194333</v>
      </c>
      <c r="F17" s="19">
        <f t="shared" si="3"/>
        <v>10.857209008097167</v>
      </c>
      <c r="G17" s="19">
        <f t="shared" si="4"/>
        <v>4.3428836032388665</v>
      </c>
      <c r="H17" s="20">
        <f t="shared" si="5"/>
        <v>20.628697115384618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43272.89</v>
      </c>
      <c r="D18" s="18">
        <f t="shared" si="1"/>
        <v>3606.0741666666668</v>
      </c>
      <c r="E18" s="19">
        <f t="shared" si="2"/>
        <v>21.899235829959515</v>
      </c>
      <c r="F18" s="19">
        <f t="shared" si="3"/>
        <v>10.949617914979758</v>
      </c>
      <c r="G18" s="19">
        <f t="shared" si="4"/>
        <v>4.3798471659919027</v>
      </c>
      <c r="H18" s="20">
        <f t="shared" si="5"/>
        <v>20.804274038461539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44499.72</v>
      </c>
      <c r="D19" s="18">
        <f t="shared" si="1"/>
        <v>3708.31</v>
      </c>
      <c r="E19" s="19">
        <f t="shared" si="2"/>
        <v>22.5201012145749</v>
      </c>
      <c r="F19" s="19">
        <f t="shared" si="3"/>
        <v>11.26005060728745</v>
      </c>
      <c r="G19" s="19">
        <f t="shared" si="4"/>
        <v>4.5040202429149803</v>
      </c>
      <c r="H19" s="20">
        <f t="shared" si="5"/>
        <v>21.394096153846153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44822.91</v>
      </c>
      <c r="D20" s="18">
        <f t="shared" si="1"/>
        <v>3735.2425000000003</v>
      </c>
      <c r="E20" s="19">
        <f t="shared" si="2"/>
        <v>22.683658906882592</v>
      </c>
      <c r="F20" s="19">
        <f t="shared" si="3"/>
        <v>11.341829453441296</v>
      </c>
      <c r="G20" s="19">
        <f t="shared" si="4"/>
        <v>4.5367317813765187</v>
      </c>
      <c r="H20" s="20">
        <f t="shared" si="5"/>
        <v>21.549475961538462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46009.52</v>
      </c>
      <c r="D21" s="18">
        <f t="shared" si="1"/>
        <v>3834.1266666666666</v>
      </c>
      <c r="E21" s="19">
        <f t="shared" si="2"/>
        <v>23.284170040485829</v>
      </c>
      <c r="F21" s="19">
        <f t="shared" si="3"/>
        <v>11.642085020242915</v>
      </c>
      <c r="G21" s="19">
        <f t="shared" si="4"/>
        <v>4.6568340080971655</v>
      </c>
      <c r="H21" s="20">
        <f t="shared" si="5"/>
        <v>22.119961538461538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46294.239999999998</v>
      </c>
      <c r="D22" s="18">
        <f t="shared" si="1"/>
        <v>3857.853333333333</v>
      </c>
      <c r="E22" s="19">
        <f t="shared" si="2"/>
        <v>23.428259109311739</v>
      </c>
      <c r="F22" s="19">
        <f t="shared" si="3"/>
        <v>11.714129554655869</v>
      </c>
      <c r="G22" s="19">
        <f t="shared" si="4"/>
        <v>4.685651821862348</v>
      </c>
      <c r="H22" s="20">
        <f t="shared" si="5"/>
        <v>22.256846153846151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47473.32</v>
      </c>
      <c r="D23" s="18">
        <f t="shared" si="1"/>
        <v>3956.11</v>
      </c>
      <c r="E23" s="19">
        <f t="shared" si="2"/>
        <v>24.024959514170039</v>
      </c>
      <c r="F23" s="19">
        <f t="shared" si="3"/>
        <v>12.012479757085019</v>
      </c>
      <c r="G23" s="19">
        <f t="shared" si="4"/>
        <v>4.8049919028340078</v>
      </c>
      <c r="H23" s="20">
        <f t="shared" si="5"/>
        <v>22.823711538461538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47750.89</v>
      </c>
      <c r="D24" s="18">
        <f t="shared" si="1"/>
        <v>3979.2408333333333</v>
      </c>
      <c r="E24" s="19">
        <f t="shared" si="2"/>
        <v>24.16543016194332</v>
      </c>
      <c r="F24" s="19">
        <f t="shared" si="3"/>
        <v>12.08271508097166</v>
      </c>
      <c r="G24" s="19">
        <f t="shared" si="4"/>
        <v>4.833086032388664</v>
      </c>
      <c r="H24" s="20">
        <f t="shared" si="5"/>
        <v>22.957158653846154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49138.97</v>
      </c>
      <c r="D25" s="18">
        <f t="shared" si="1"/>
        <v>4094.9141666666669</v>
      </c>
      <c r="E25" s="19">
        <f t="shared" si="2"/>
        <v>24.86789979757085</v>
      </c>
      <c r="F25" s="19">
        <f t="shared" si="3"/>
        <v>12.433949898785425</v>
      </c>
      <c r="G25" s="19">
        <f t="shared" si="4"/>
        <v>4.9735799595141703</v>
      </c>
      <c r="H25" s="20">
        <f t="shared" si="5"/>
        <v>23.624504807692308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49150.47</v>
      </c>
      <c r="D26" s="18">
        <f t="shared" si="1"/>
        <v>4095.8724999999999</v>
      </c>
      <c r="E26" s="19">
        <f t="shared" si="2"/>
        <v>24.873719635627531</v>
      </c>
      <c r="F26" s="19">
        <f t="shared" si="3"/>
        <v>12.436859817813765</v>
      </c>
      <c r="G26" s="19">
        <f t="shared" si="4"/>
        <v>4.9747439271255063</v>
      </c>
      <c r="H26" s="20">
        <f t="shared" si="5"/>
        <v>23.630033653846155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50956.08</v>
      </c>
      <c r="D27" s="18">
        <f t="shared" si="1"/>
        <v>4246.34</v>
      </c>
      <c r="E27" s="19">
        <f t="shared" si="2"/>
        <v>25.787489878542512</v>
      </c>
      <c r="F27" s="19">
        <f t="shared" si="3"/>
        <v>12.893744939271256</v>
      </c>
      <c r="G27" s="19">
        <f t="shared" si="4"/>
        <v>5.1574979757085027</v>
      </c>
      <c r="H27" s="20">
        <f t="shared" si="5"/>
        <v>24.498115384615385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50967.53</v>
      </c>
      <c r="D28" s="18">
        <f t="shared" si="1"/>
        <v>4247.2941666666666</v>
      </c>
      <c r="E28" s="19">
        <f t="shared" si="2"/>
        <v>25.793284412955465</v>
      </c>
      <c r="F28" s="19">
        <f t="shared" si="3"/>
        <v>12.896642206477733</v>
      </c>
      <c r="G28" s="19">
        <f t="shared" si="4"/>
        <v>5.1586568825910932</v>
      </c>
      <c r="H28" s="20">
        <f t="shared" si="5"/>
        <v>24.503620192307693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52773.14</v>
      </c>
      <c r="D29" s="18">
        <f t="shared" si="1"/>
        <v>4397.7616666666663</v>
      </c>
      <c r="E29" s="19">
        <f t="shared" si="2"/>
        <v>26.707054655870444</v>
      </c>
      <c r="F29" s="19">
        <f t="shared" si="3"/>
        <v>13.353527327935222</v>
      </c>
      <c r="G29" s="19">
        <f t="shared" si="4"/>
        <v>5.3414109311740887</v>
      </c>
      <c r="H29" s="20">
        <f t="shared" si="5"/>
        <v>25.371701923076923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54598.17</v>
      </c>
      <c r="D30" s="18">
        <f t="shared" si="1"/>
        <v>4549.8474999999999</v>
      </c>
      <c r="E30" s="19">
        <f t="shared" si="2"/>
        <v>27.630652834008096</v>
      </c>
      <c r="F30" s="19">
        <f t="shared" si="3"/>
        <v>13.815326417004048</v>
      </c>
      <c r="G30" s="19">
        <f t="shared" si="4"/>
        <v>5.5261305668016192</v>
      </c>
      <c r="H30" s="20">
        <f t="shared" si="5"/>
        <v>26.249120192307693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56403.78</v>
      </c>
      <c r="D31" s="18">
        <f t="shared" si="1"/>
        <v>4700.3149999999996</v>
      </c>
      <c r="E31" s="19">
        <f t="shared" si="2"/>
        <v>28.544423076923078</v>
      </c>
      <c r="F31" s="19">
        <f t="shared" si="3"/>
        <v>14.272211538461539</v>
      </c>
      <c r="G31" s="19">
        <f t="shared" si="4"/>
        <v>5.7088846153846156</v>
      </c>
      <c r="H31" s="20">
        <f t="shared" si="5"/>
        <v>27.117201923076923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56525.760000000002</v>
      </c>
      <c r="D32" s="18">
        <f t="shared" si="1"/>
        <v>4710.4800000000005</v>
      </c>
      <c r="E32" s="19">
        <f t="shared" si="2"/>
        <v>28.606153846153848</v>
      </c>
      <c r="F32" s="19">
        <f t="shared" si="3"/>
        <v>14.303076923076924</v>
      </c>
      <c r="G32" s="19">
        <f t="shared" si="4"/>
        <v>5.72123076923077</v>
      </c>
      <c r="H32" s="20">
        <f t="shared" si="5"/>
        <v>27.175846153846155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56620.62</v>
      </c>
      <c r="D33" s="18">
        <f t="shared" si="1"/>
        <v>4718.3850000000002</v>
      </c>
      <c r="E33" s="19">
        <f t="shared" si="2"/>
        <v>28.654159919028341</v>
      </c>
      <c r="F33" s="19">
        <f t="shared" si="3"/>
        <v>14.327079959514171</v>
      </c>
      <c r="G33" s="19">
        <f t="shared" si="4"/>
        <v>5.7308319838056683</v>
      </c>
      <c r="H33" s="20">
        <f t="shared" si="5"/>
        <v>27.221451923076923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56728.2</v>
      </c>
      <c r="D34" s="18">
        <f t="shared" si="1"/>
        <v>4727.3499999999995</v>
      </c>
      <c r="E34" s="19">
        <f t="shared" si="2"/>
        <v>28.708603238866395</v>
      </c>
      <c r="F34" s="19">
        <f t="shared" si="3"/>
        <v>14.354301619433198</v>
      </c>
      <c r="G34" s="19">
        <f t="shared" si="4"/>
        <v>5.7417206477732794</v>
      </c>
      <c r="H34" s="20">
        <f t="shared" si="5"/>
        <v>27.273173076923076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56809.65</v>
      </c>
      <c r="D35" s="18">
        <f t="shared" si="1"/>
        <v>4734.1374999999998</v>
      </c>
      <c r="E35" s="19">
        <f t="shared" si="2"/>
        <v>28.749822874493926</v>
      </c>
      <c r="F35" s="19">
        <f t="shared" si="3"/>
        <v>14.374911437246963</v>
      </c>
      <c r="G35" s="19">
        <f t="shared" si="4"/>
        <v>5.7499645748987849</v>
      </c>
      <c r="H35" s="20">
        <f t="shared" si="5"/>
        <v>27.31233173076923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56885.06</v>
      </c>
      <c r="D36" s="18">
        <f t="shared" si="1"/>
        <v>4740.4216666666662</v>
      </c>
      <c r="E36" s="19">
        <f t="shared" si="2"/>
        <v>28.787985829959513</v>
      </c>
      <c r="F36" s="19">
        <f t="shared" si="3"/>
        <v>14.393992914979757</v>
      </c>
      <c r="G36" s="19">
        <f t="shared" si="4"/>
        <v>5.7575971659919025</v>
      </c>
      <c r="H36" s="20">
        <f t="shared" si="5"/>
        <v>27.348586538461536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56954.98</v>
      </c>
      <c r="D37" s="18">
        <f t="shared" si="1"/>
        <v>4746.2483333333339</v>
      </c>
      <c r="E37" s="19">
        <f t="shared" si="2"/>
        <v>28.823370445344132</v>
      </c>
      <c r="F37" s="19">
        <f t="shared" si="3"/>
        <v>14.411685222672066</v>
      </c>
      <c r="G37" s="19">
        <f t="shared" si="4"/>
        <v>5.7646740890688264</v>
      </c>
      <c r="H37" s="20">
        <f t="shared" si="5"/>
        <v>27.382201923076924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57019.69</v>
      </c>
      <c r="D38" s="18">
        <f t="shared" si="1"/>
        <v>4751.6408333333338</v>
      </c>
      <c r="E38" s="19">
        <f t="shared" si="2"/>
        <v>28.856118421052631</v>
      </c>
      <c r="F38" s="19">
        <f t="shared" si="3"/>
        <v>14.428059210526316</v>
      </c>
      <c r="G38" s="19">
        <f t="shared" si="4"/>
        <v>5.7712236842105265</v>
      </c>
      <c r="H38" s="20">
        <f t="shared" si="5"/>
        <v>27.4133125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57079.62</v>
      </c>
      <c r="D39" s="18">
        <f t="shared" si="1"/>
        <v>4756.6350000000002</v>
      </c>
      <c r="E39" s="19">
        <f t="shared" si="2"/>
        <v>28.886447368421052</v>
      </c>
      <c r="F39" s="19">
        <f t="shared" si="3"/>
        <v>14.443223684210526</v>
      </c>
      <c r="G39" s="19">
        <f t="shared" si="4"/>
        <v>5.7772894736842106</v>
      </c>
      <c r="H39" s="20">
        <f t="shared" si="5"/>
        <v>27.442125000000001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57135.1</v>
      </c>
      <c r="D40" s="18">
        <f t="shared" si="1"/>
        <v>4761.2583333333332</v>
      </c>
      <c r="E40" s="19">
        <f t="shared" si="2"/>
        <v>28.914524291497976</v>
      </c>
      <c r="F40" s="19">
        <f t="shared" si="3"/>
        <v>14.457262145748988</v>
      </c>
      <c r="G40" s="19">
        <f t="shared" si="4"/>
        <v>5.7829048582995952</v>
      </c>
      <c r="H40" s="20">
        <f t="shared" si="5"/>
        <v>27.468798076923076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57186.51</v>
      </c>
      <c r="D41" s="18">
        <f t="shared" si="1"/>
        <v>4765.5425000000005</v>
      </c>
      <c r="E41" s="19">
        <f t="shared" si="2"/>
        <v>28.940541497975708</v>
      </c>
      <c r="F41" s="19">
        <f t="shared" si="3"/>
        <v>14.470270748987854</v>
      </c>
      <c r="G41" s="19">
        <f t="shared" si="4"/>
        <v>5.7881082995951418</v>
      </c>
      <c r="H41" s="20">
        <f t="shared" si="5"/>
        <v>27.493514423076924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57234.07</v>
      </c>
      <c r="D42" s="22">
        <f t="shared" si="1"/>
        <v>4769.5058333333336</v>
      </c>
      <c r="E42" s="23">
        <f t="shared" si="2"/>
        <v>28.964610323886639</v>
      </c>
      <c r="F42" s="23">
        <f t="shared" si="3"/>
        <v>14.482305161943319</v>
      </c>
      <c r="G42" s="23">
        <f t="shared" si="4"/>
        <v>5.7929220647773274</v>
      </c>
      <c r="H42" s="24">
        <f t="shared" si="5"/>
        <v>27.516379807692307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36802.86</v>
      </c>
      <c r="D7" s="18">
        <f t="shared" ref="D7:D42" si="1">B7/12*$D$3</f>
        <v>3066.9050000000002</v>
      </c>
      <c r="E7" s="19">
        <f t="shared" ref="E7:E42" si="2">C7/1976</f>
        <v>18.62492914979757</v>
      </c>
      <c r="F7" s="19">
        <f>E7/2</f>
        <v>9.3124645748987849</v>
      </c>
      <c r="G7" s="19">
        <f>E7/5</f>
        <v>3.7249858299595138</v>
      </c>
      <c r="H7" s="20">
        <f>C7/2080</f>
        <v>17.693682692307693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37351.550000000003</v>
      </c>
      <c r="D8" s="18">
        <f t="shared" si="1"/>
        <v>3112.6291666666671</v>
      </c>
      <c r="E8" s="19">
        <f t="shared" si="2"/>
        <v>18.902606275303643</v>
      </c>
      <c r="F8" s="19">
        <f t="shared" ref="F8:F42" si="3">E8/2</f>
        <v>9.4513031376518217</v>
      </c>
      <c r="G8" s="19">
        <f t="shared" ref="G8:G42" si="4">E8/5</f>
        <v>3.7805212550607288</v>
      </c>
      <c r="H8" s="20">
        <f t="shared" ref="H8:H42" si="5">C8/2080</f>
        <v>17.957475961538464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38058.43</v>
      </c>
      <c r="D9" s="18">
        <f t="shared" si="1"/>
        <v>3171.5358333333334</v>
      </c>
      <c r="E9" s="19">
        <f t="shared" si="2"/>
        <v>19.26033906882591</v>
      </c>
      <c r="F9" s="19">
        <f t="shared" si="3"/>
        <v>9.6301695344129552</v>
      </c>
      <c r="G9" s="19">
        <f t="shared" si="4"/>
        <v>3.8520678137651823</v>
      </c>
      <c r="H9" s="20">
        <f t="shared" si="5"/>
        <v>18.297322115384617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38918.42</v>
      </c>
      <c r="D10" s="18">
        <f t="shared" si="1"/>
        <v>3243.2016666666664</v>
      </c>
      <c r="E10" s="19">
        <f t="shared" si="2"/>
        <v>19.695556680161943</v>
      </c>
      <c r="F10" s="19">
        <f t="shared" si="3"/>
        <v>9.8477783400809713</v>
      </c>
      <c r="G10" s="19">
        <f t="shared" si="4"/>
        <v>3.9391113360323886</v>
      </c>
      <c r="H10" s="20">
        <f t="shared" si="5"/>
        <v>18.710778846153847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39481.22</v>
      </c>
      <c r="D11" s="18">
        <f t="shared" si="1"/>
        <v>3290.1016666666669</v>
      </c>
      <c r="E11" s="19">
        <f t="shared" si="2"/>
        <v>19.980374493927126</v>
      </c>
      <c r="F11" s="19">
        <f t="shared" si="3"/>
        <v>9.9901872469635631</v>
      </c>
      <c r="G11" s="19">
        <f t="shared" si="4"/>
        <v>3.9960748987854253</v>
      </c>
      <c r="H11" s="20">
        <f t="shared" si="5"/>
        <v>18.98135576923077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40479.620000000003</v>
      </c>
      <c r="D12" s="18">
        <f t="shared" si="1"/>
        <v>3373.3016666666667</v>
      </c>
      <c r="E12" s="19">
        <f t="shared" si="2"/>
        <v>20.485637651821865</v>
      </c>
      <c r="F12" s="19">
        <f t="shared" si="3"/>
        <v>10.242818825910932</v>
      </c>
      <c r="G12" s="19">
        <f t="shared" si="4"/>
        <v>4.0971275303643733</v>
      </c>
      <c r="H12" s="20">
        <f t="shared" si="5"/>
        <v>19.461355769230771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40988.33</v>
      </c>
      <c r="D13" s="18">
        <f t="shared" si="1"/>
        <v>3415.6941666666667</v>
      </c>
      <c r="E13" s="19">
        <f t="shared" si="2"/>
        <v>20.74308198380567</v>
      </c>
      <c r="F13" s="19">
        <f t="shared" si="3"/>
        <v>10.371540991902835</v>
      </c>
      <c r="G13" s="19">
        <f t="shared" si="4"/>
        <v>4.1486163967611338</v>
      </c>
      <c r="H13" s="20">
        <f t="shared" si="5"/>
        <v>19.705927884615384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41933.32</v>
      </c>
      <c r="D14" s="18">
        <f t="shared" si="1"/>
        <v>3494.4433333333332</v>
      </c>
      <c r="E14" s="19">
        <f t="shared" si="2"/>
        <v>21.221315789473685</v>
      </c>
      <c r="F14" s="19">
        <f t="shared" si="3"/>
        <v>10.610657894736843</v>
      </c>
      <c r="G14" s="19">
        <f t="shared" si="4"/>
        <v>4.2442631578947374</v>
      </c>
      <c r="H14" s="20">
        <f t="shared" si="5"/>
        <v>20.160250000000001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42812.37</v>
      </c>
      <c r="D15" s="18">
        <f t="shared" si="1"/>
        <v>3567.6975000000002</v>
      </c>
      <c r="E15" s="19">
        <f t="shared" si="2"/>
        <v>21.666179149797571</v>
      </c>
      <c r="F15" s="19">
        <f t="shared" si="3"/>
        <v>10.833089574898786</v>
      </c>
      <c r="G15" s="19">
        <f t="shared" si="4"/>
        <v>4.3332358299595146</v>
      </c>
      <c r="H15" s="20">
        <f t="shared" si="5"/>
        <v>20.582870192307695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43283.31</v>
      </c>
      <c r="D16" s="18">
        <f t="shared" si="1"/>
        <v>3606.9424999999997</v>
      </c>
      <c r="E16" s="19">
        <f t="shared" si="2"/>
        <v>21.904509109311739</v>
      </c>
      <c r="F16" s="19">
        <f t="shared" si="3"/>
        <v>10.95225455465587</v>
      </c>
      <c r="G16" s="19">
        <f t="shared" si="4"/>
        <v>4.3809018218623477</v>
      </c>
      <c r="H16" s="20">
        <f t="shared" si="5"/>
        <v>20.809283653846151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44544.06</v>
      </c>
      <c r="D17" s="18">
        <f t="shared" si="1"/>
        <v>3712.0049999999997</v>
      </c>
      <c r="E17" s="19">
        <f t="shared" si="2"/>
        <v>22.54254048582996</v>
      </c>
      <c r="F17" s="19">
        <f t="shared" si="3"/>
        <v>11.27127024291498</v>
      </c>
      <c r="G17" s="19">
        <f t="shared" si="4"/>
        <v>4.5085080971659917</v>
      </c>
      <c r="H17" s="20">
        <f t="shared" si="5"/>
        <v>21.41541346153846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44932.4</v>
      </c>
      <c r="D18" s="18">
        <f t="shared" si="1"/>
        <v>3744.3666666666668</v>
      </c>
      <c r="E18" s="19">
        <f t="shared" si="2"/>
        <v>22.73906882591093</v>
      </c>
      <c r="F18" s="19">
        <f t="shared" si="3"/>
        <v>11.369534412955465</v>
      </c>
      <c r="G18" s="19">
        <f t="shared" si="4"/>
        <v>4.5478137651821857</v>
      </c>
      <c r="H18" s="20">
        <f t="shared" si="5"/>
        <v>21.602115384615384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46181.09</v>
      </c>
      <c r="D19" s="18">
        <f t="shared" si="1"/>
        <v>3848.4241666666662</v>
      </c>
      <c r="E19" s="19">
        <f t="shared" si="2"/>
        <v>23.370996963562753</v>
      </c>
      <c r="F19" s="19">
        <f t="shared" si="3"/>
        <v>11.685498481781377</v>
      </c>
      <c r="G19" s="19">
        <f t="shared" si="4"/>
        <v>4.6741993927125502</v>
      </c>
      <c r="H19" s="20">
        <f t="shared" si="5"/>
        <v>22.202447115384615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46524.89</v>
      </c>
      <c r="D20" s="18">
        <f t="shared" si="1"/>
        <v>3877.0741666666668</v>
      </c>
      <c r="E20" s="19">
        <f t="shared" si="2"/>
        <v>23.544984817813766</v>
      </c>
      <c r="F20" s="19">
        <f t="shared" si="3"/>
        <v>11.772492408906883</v>
      </c>
      <c r="G20" s="19">
        <f t="shared" si="4"/>
        <v>4.7089969635627531</v>
      </c>
      <c r="H20" s="20">
        <f t="shared" si="5"/>
        <v>22.367735576923078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47730.86</v>
      </c>
      <c r="D21" s="18">
        <f t="shared" si="1"/>
        <v>3977.5716666666667</v>
      </c>
      <c r="E21" s="19">
        <f t="shared" si="2"/>
        <v>24.155293522267208</v>
      </c>
      <c r="F21" s="19">
        <f t="shared" si="3"/>
        <v>12.077646761133604</v>
      </c>
      <c r="G21" s="19">
        <f t="shared" si="4"/>
        <v>4.8310587044534419</v>
      </c>
      <c r="H21" s="20">
        <f t="shared" si="5"/>
        <v>22.947528846153848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48033.82</v>
      </c>
      <c r="D22" s="18">
        <f t="shared" si="1"/>
        <v>4002.8183333333332</v>
      </c>
      <c r="E22" s="19">
        <f t="shared" si="2"/>
        <v>24.308613360323886</v>
      </c>
      <c r="F22" s="19">
        <f t="shared" si="3"/>
        <v>12.154306680161943</v>
      </c>
      <c r="G22" s="19">
        <f t="shared" si="4"/>
        <v>4.8617226720647775</v>
      </c>
      <c r="H22" s="20">
        <f t="shared" si="5"/>
        <v>23.093182692307693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49235.45</v>
      </c>
      <c r="D23" s="18">
        <f t="shared" si="1"/>
        <v>4102.9541666666664</v>
      </c>
      <c r="E23" s="19">
        <f t="shared" si="2"/>
        <v>24.916725708502021</v>
      </c>
      <c r="F23" s="19">
        <f t="shared" si="3"/>
        <v>12.458362854251011</v>
      </c>
      <c r="G23" s="19">
        <f t="shared" si="4"/>
        <v>4.9833451417004042</v>
      </c>
      <c r="H23" s="20">
        <f t="shared" si="5"/>
        <v>23.670889423076922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49534.239999999998</v>
      </c>
      <c r="D24" s="18">
        <f t="shared" si="1"/>
        <v>4127.8533333333335</v>
      </c>
      <c r="E24" s="19">
        <f t="shared" si="2"/>
        <v>25.067935222672062</v>
      </c>
      <c r="F24" s="19">
        <f t="shared" si="3"/>
        <v>12.533967611336031</v>
      </c>
      <c r="G24" s="19">
        <f t="shared" si="4"/>
        <v>5.0135870445344128</v>
      </c>
      <c r="H24" s="20">
        <f t="shared" si="5"/>
        <v>23.814538461538461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50705.4</v>
      </c>
      <c r="D25" s="18">
        <f t="shared" si="1"/>
        <v>4225.45</v>
      </c>
      <c r="E25" s="19">
        <f t="shared" si="2"/>
        <v>25.660627530364373</v>
      </c>
      <c r="F25" s="19">
        <f t="shared" si="3"/>
        <v>12.830313765182186</v>
      </c>
      <c r="G25" s="19">
        <f t="shared" si="4"/>
        <v>5.1321255060728745</v>
      </c>
      <c r="H25" s="20">
        <f t="shared" si="5"/>
        <v>24.377596153846156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50967.54</v>
      </c>
      <c r="D26" s="18">
        <f t="shared" si="1"/>
        <v>4247.2950000000001</v>
      </c>
      <c r="E26" s="19">
        <f t="shared" si="2"/>
        <v>25.793289473684212</v>
      </c>
      <c r="F26" s="19">
        <f t="shared" si="3"/>
        <v>12.896644736842106</v>
      </c>
      <c r="G26" s="19">
        <f t="shared" si="4"/>
        <v>5.1586578947368427</v>
      </c>
      <c r="H26" s="20">
        <f t="shared" si="5"/>
        <v>24.503625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52107.19</v>
      </c>
      <c r="D27" s="18">
        <f t="shared" si="1"/>
        <v>4342.2658333333338</v>
      </c>
      <c r="E27" s="19">
        <f t="shared" si="2"/>
        <v>26.370035425101214</v>
      </c>
      <c r="F27" s="19">
        <f t="shared" si="3"/>
        <v>13.185017712550607</v>
      </c>
      <c r="G27" s="19">
        <f t="shared" si="4"/>
        <v>5.2740070850202425</v>
      </c>
      <c r="H27" s="20">
        <f t="shared" si="5"/>
        <v>25.051533653846153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52325.37</v>
      </c>
      <c r="D28" s="18">
        <f t="shared" si="1"/>
        <v>4360.4475000000002</v>
      </c>
      <c r="E28" s="19">
        <f t="shared" si="2"/>
        <v>26.480450404858299</v>
      </c>
      <c r="F28" s="19">
        <f t="shared" si="3"/>
        <v>13.24022520242915</v>
      </c>
      <c r="G28" s="19">
        <f t="shared" si="4"/>
        <v>5.29609008097166</v>
      </c>
      <c r="H28" s="20">
        <f t="shared" si="5"/>
        <v>25.156427884615386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53924.25</v>
      </c>
      <c r="D29" s="18">
        <f t="shared" si="1"/>
        <v>4493.6875</v>
      </c>
      <c r="E29" s="19">
        <f t="shared" si="2"/>
        <v>27.289600202429149</v>
      </c>
      <c r="F29" s="19">
        <f t="shared" si="3"/>
        <v>13.644800101214575</v>
      </c>
      <c r="G29" s="19">
        <f t="shared" si="4"/>
        <v>5.4579200404858295</v>
      </c>
      <c r="H29" s="20">
        <f t="shared" si="5"/>
        <v>25.925120192307691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55749.29</v>
      </c>
      <c r="D30" s="18">
        <f t="shared" si="1"/>
        <v>4645.774166666667</v>
      </c>
      <c r="E30" s="19">
        <f t="shared" si="2"/>
        <v>28.213203441295548</v>
      </c>
      <c r="F30" s="19">
        <f t="shared" si="3"/>
        <v>14.106601720647774</v>
      </c>
      <c r="G30" s="19">
        <f t="shared" si="4"/>
        <v>5.6426406882591094</v>
      </c>
      <c r="H30" s="20">
        <f t="shared" si="5"/>
        <v>26.802543269230771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57554.89</v>
      </c>
      <c r="D31" s="18">
        <f t="shared" si="1"/>
        <v>4796.2408333333333</v>
      </c>
      <c r="E31" s="19">
        <f t="shared" si="2"/>
        <v>29.12696862348178</v>
      </c>
      <c r="F31" s="19">
        <f t="shared" si="3"/>
        <v>14.56348431174089</v>
      </c>
      <c r="G31" s="19">
        <f t="shared" si="4"/>
        <v>5.8253937246963563</v>
      </c>
      <c r="H31" s="20">
        <f t="shared" si="5"/>
        <v>27.670620192307691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57678.96</v>
      </c>
      <c r="D32" s="18">
        <f t="shared" si="1"/>
        <v>4806.58</v>
      </c>
      <c r="E32" s="19">
        <f t="shared" si="2"/>
        <v>29.189757085020243</v>
      </c>
      <c r="F32" s="19">
        <f t="shared" si="3"/>
        <v>14.594878542510122</v>
      </c>
      <c r="G32" s="19">
        <f t="shared" si="4"/>
        <v>5.8379514170040485</v>
      </c>
      <c r="H32" s="20">
        <f t="shared" si="5"/>
        <v>27.730269230769231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57775.75</v>
      </c>
      <c r="D33" s="18">
        <f t="shared" si="1"/>
        <v>4814.645833333333</v>
      </c>
      <c r="E33" s="19">
        <f t="shared" si="2"/>
        <v>29.238739878542511</v>
      </c>
      <c r="F33" s="19">
        <f t="shared" si="3"/>
        <v>14.619369939271255</v>
      </c>
      <c r="G33" s="19">
        <f t="shared" si="4"/>
        <v>5.8477479757085025</v>
      </c>
      <c r="H33" s="20">
        <f t="shared" si="5"/>
        <v>27.776802884615385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57885.13</v>
      </c>
      <c r="D34" s="18">
        <f t="shared" si="1"/>
        <v>4823.7608333333328</v>
      </c>
      <c r="E34" s="19">
        <f t="shared" si="2"/>
        <v>29.294094129554654</v>
      </c>
      <c r="F34" s="19">
        <f t="shared" si="3"/>
        <v>14.647047064777327</v>
      </c>
      <c r="G34" s="19">
        <f t="shared" si="4"/>
        <v>5.8588188259109311</v>
      </c>
      <c r="H34" s="20">
        <f t="shared" si="5"/>
        <v>27.829389423076922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57968.24</v>
      </c>
      <c r="D35" s="18">
        <f t="shared" si="1"/>
        <v>4830.6866666666665</v>
      </c>
      <c r="E35" s="19">
        <f t="shared" si="2"/>
        <v>29.336153846153845</v>
      </c>
      <c r="F35" s="19">
        <f t="shared" si="3"/>
        <v>14.668076923076923</v>
      </c>
      <c r="G35" s="19">
        <f t="shared" si="4"/>
        <v>5.867230769230769</v>
      </c>
      <c r="H35" s="20">
        <f t="shared" si="5"/>
        <v>27.869346153846152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58045.19</v>
      </c>
      <c r="D36" s="18">
        <f t="shared" si="1"/>
        <v>4837.0991666666669</v>
      </c>
      <c r="E36" s="19">
        <f t="shared" si="2"/>
        <v>29.375096153846155</v>
      </c>
      <c r="F36" s="19">
        <f t="shared" si="3"/>
        <v>14.687548076923077</v>
      </c>
      <c r="G36" s="19">
        <f t="shared" si="4"/>
        <v>5.8750192307692313</v>
      </c>
      <c r="H36" s="20">
        <f t="shared" si="5"/>
        <v>27.906341346153848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58116.53</v>
      </c>
      <c r="D37" s="18">
        <f t="shared" si="1"/>
        <v>4843.0441666666666</v>
      </c>
      <c r="E37" s="19">
        <f t="shared" si="2"/>
        <v>29.41119939271255</v>
      </c>
      <c r="F37" s="19">
        <f t="shared" si="3"/>
        <v>14.705599696356275</v>
      </c>
      <c r="G37" s="19">
        <f t="shared" si="4"/>
        <v>5.8822398785425101</v>
      </c>
      <c r="H37" s="20">
        <f t="shared" si="5"/>
        <v>27.940639423076924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58182.559999999998</v>
      </c>
      <c r="D38" s="18">
        <f t="shared" si="1"/>
        <v>4848.5466666666662</v>
      </c>
      <c r="E38" s="19">
        <f t="shared" si="2"/>
        <v>29.444615384615382</v>
      </c>
      <c r="F38" s="19">
        <f t="shared" si="3"/>
        <v>14.722307692307691</v>
      </c>
      <c r="G38" s="19">
        <f t="shared" si="4"/>
        <v>5.888923076923076</v>
      </c>
      <c r="H38" s="20">
        <f t="shared" si="5"/>
        <v>27.972384615384613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58243.72</v>
      </c>
      <c r="D39" s="18">
        <f t="shared" si="1"/>
        <v>4853.6433333333334</v>
      </c>
      <c r="E39" s="19">
        <f t="shared" si="2"/>
        <v>29.475566801619433</v>
      </c>
      <c r="F39" s="19">
        <f t="shared" si="3"/>
        <v>14.737783400809716</v>
      </c>
      <c r="G39" s="19">
        <f t="shared" si="4"/>
        <v>5.8951133603238866</v>
      </c>
      <c r="H39" s="20">
        <f t="shared" si="5"/>
        <v>28.001788461538464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58300.33</v>
      </c>
      <c r="D40" s="18">
        <f t="shared" si="1"/>
        <v>4858.3608333333332</v>
      </c>
      <c r="E40" s="19">
        <f t="shared" si="2"/>
        <v>29.504215587044534</v>
      </c>
      <c r="F40" s="19">
        <f t="shared" si="3"/>
        <v>14.752107793522267</v>
      </c>
      <c r="G40" s="19">
        <f t="shared" si="4"/>
        <v>5.9008431174089067</v>
      </c>
      <c r="H40" s="20">
        <f t="shared" si="5"/>
        <v>28.02900480769231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58352.78</v>
      </c>
      <c r="D41" s="18">
        <f t="shared" si="1"/>
        <v>4862.7316666666666</v>
      </c>
      <c r="E41" s="19">
        <f t="shared" si="2"/>
        <v>29.530759109311742</v>
      </c>
      <c r="F41" s="19">
        <f t="shared" si="3"/>
        <v>14.765379554655871</v>
      </c>
      <c r="G41" s="19">
        <f t="shared" si="4"/>
        <v>5.9061518218623483</v>
      </c>
      <c r="H41" s="20">
        <f t="shared" si="5"/>
        <v>28.054221153846154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58401.31</v>
      </c>
      <c r="D42" s="22">
        <f t="shared" si="1"/>
        <v>4866.7758333333331</v>
      </c>
      <c r="E42" s="23">
        <f t="shared" si="2"/>
        <v>29.555318825910931</v>
      </c>
      <c r="F42" s="23">
        <f t="shared" si="3"/>
        <v>14.777659412955465</v>
      </c>
      <c r="G42" s="23">
        <f t="shared" si="4"/>
        <v>5.9110637651821865</v>
      </c>
      <c r="H42" s="24">
        <f t="shared" si="5"/>
        <v>28.077552884615383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28017.43</v>
      </c>
      <c r="D7" s="18">
        <f t="shared" ref="D7:D42" si="1">B7/12*$D$3</f>
        <v>2334.7858333333334</v>
      </c>
      <c r="E7" s="19">
        <f t="shared" ref="E7:E42" si="2">C7/1976</f>
        <v>14.178861336032389</v>
      </c>
      <c r="F7" s="19">
        <f>E7/2</f>
        <v>7.0894306680161945</v>
      </c>
      <c r="G7" s="19">
        <f>E7/5</f>
        <v>2.8357722672064778</v>
      </c>
      <c r="H7" s="20">
        <f>C7/2080</f>
        <v>13.469918269230769</v>
      </c>
    </row>
    <row r="8" spans="1:8" x14ac:dyDescent="0.3">
      <c r="A8" s="8">
        <f>A7+1</f>
        <v>1</v>
      </c>
      <c r="B8" s="18">
        <v>28899.68</v>
      </c>
      <c r="C8" s="18">
        <f t="shared" si="0"/>
        <v>28899.68</v>
      </c>
      <c r="D8" s="18">
        <f t="shared" si="1"/>
        <v>2408.3066666666668</v>
      </c>
      <c r="E8" s="19">
        <f t="shared" si="2"/>
        <v>14.625344129554657</v>
      </c>
      <c r="F8" s="19">
        <f t="shared" ref="F8:F42" si="3">E8/2</f>
        <v>7.3126720647773285</v>
      </c>
      <c r="G8" s="19">
        <f t="shared" ref="G8:G42" si="4">E8/5</f>
        <v>2.9250688259109312</v>
      </c>
      <c r="H8" s="20">
        <f t="shared" ref="H8:H42" si="5">C8/2080</f>
        <v>13.894076923076923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29736.12</v>
      </c>
      <c r="D9" s="18">
        <f t="shared" si="1"/>
        <v>2478.0099999999998</v>
      </c>
      <c r="E9" s="19">
        <f t="shared" si="2"/>
        <v>15.048643724696356</v>
      </c>
      <c r="F9" s="19">
        <f t="shared" si="3"/>
        <v>7.5243218623481782</v>
      </c>
      <c r="G9" s="19">
        <f t="shared" si="4"/>
        <v>3.0097287449392711</v>
      </c>
      <c r="H9" s="20">
        <f t="shared" si="5"/>
        <v>14.296211538461538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30410.18</v>
      </c>
      <c r="D10" s="18">
        <f t="shared" si="1"/>
        <v>2534.1816666666668</v>
      </c>
      <c r="E10" s="19">
        <f t="shared" si="2"/>
        <v>15.389767206477734</v>
      </c>
      <c r="F10" s="19">
        <f t="shared" si="3"/>
        <v>7.6948836032388668</v>
      </c>
      <c r="G10" s="19">
        <f t="shared" si="4"/>
        <v>3.0779534412955467</v>
      </c>
      <c r="H10" s="20">
        <f t="shared" si="5"/>
        <v>14.620278846153846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31484.720000000001</v>
      </c>
      <c r="D11" s="18">
        <f t="shared" si="1"/>
        <v>2623.7266666666669</v>
      </c>
      <c r="E11" s="19">
        <f t="shared" si="2"/>
        <v>15.933562753036437</v>
      </c>
      <c r="F11" s="19">
        <f t="shared" si="3"/>
        <v>7.9667813765182185</v>
      </c>
      <c r="G11" s="19">
        <f t="shared" si="4"/>
        <v>3.1867125506072873</v>
      </c>
      <c r="H11" s="20">
        <f t="shared" si="5"/>
        <v>15.136884615384616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31497.98</v>
      </c>
      <c r="D12" s="18">
        <f t="shared" si="1"/>
        <v>2624.8316666666665</v>
      </c>
      <c r="E12" s="19">
        <f t="shared" si="2"/>
        <v>15.940273279352226</v>
      </c>
      <c r="F12" s="19">
        <f t="shared" si="3"/>
        <v>7.9701366396761131</v>
      </c>
      <c r="G12" s="19">
        <f t="shared" si="4"/>
        <v>3.1880546558704452</v>
      </c>
      <c r="H12" s="20">
        <f t="shared" si="5"/>
        <v>15.143259615384615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32918.76</v>
      </c>
      <c r="D13" s="18">
        <f t="shared" si="1"/>
        <v>2743.23</v>
      </c>
      <c r="E13" s="19">
        <f t="shared" si="2"/>
        <v>16.659291497975708</v>
      </c>
      <c r="F13" s="19">
        <f t="shared" si="3"/>
        <v>8.3296457489878541</v>
      </c>
      <c r="G13" s="19">
        <f t="shared" si="4"/>
        <v>3.3318582995951416</v>
      </c>
      <c r="H13" s="20">
        <f t="shared" si="5"/>
        <v>15.826326923076923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32918.76</v>
      </c>
      <c r="D14" s="18">
        <f t="shared" si="1"/>
        <v>2743.23</v>
      </c>
      <c r="E14" s="19">
        <f t="shared" si="2"/>
        <v>16.659291497975708</v>
      </c>
      <c r="F14" s="19">
        <f t="shared" si="3"/>
        <v>8.3296457489878541</v>
      </c>
      <c r="G14" s="19">
        <f t="shared" si="4"/>
        <v>3.3318582995951416</v>
      </c>
      <c r="H14" s="20">
        <f t="shared" si="5"/>
        <v>15.826326923076923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33927.54</v>
      </c>
      <c r="D15" s="18">
        <f t="shared" si="1"/>
        <v>2827.2950000000001</v>
      </c>
      <c r="E15" s="19">
        <f t="shared" si="2"/>
        <v>17.169807692307693</v>
      </c>
      <c r="F15" s="19">
        <f t="shared" si="3"/>
        <v>8.5849038461538463</v>
      </c>
      <c r="G15" s="19">
        <f t="shared" si="4"/>
        <v>3.4339615384615385</v>
      </c>
      <c r="H15" s="20">
        <f t="shared" si="5"/>
        <v>16.31131730769231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33960.54</v>
      </c>
      <c r="D16" s="18">
        <f t="shared" si="1"/>
        <v>2830.0450000000001</v>
      </c>
      <c r="E16" s="19">
        <f t="shared" si="2"/>
        <v>17.186508097165991</v>
      </c>
      <c r="F16" s="19">
        <f t="shared" si="3"/>
        <v>8.5932540485829954</v>
      </c>
      <c r="G16" s="19">
        <f t="shared" si="4"/>
        <v>3.4373016194331982</v>
      </c>
      <c r="H16" s="20">
        <f t="shared" si="5"/>
        <v>16.327182692307694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35492.080000000002</v>
      </c>
      <c r="D17" s="18">
        <f t="shared" si="1"/>
        <v>2957.6733333333336</v>
      </c>
      <c r="E17" s="19">
        <f t="shared" si="2"/>
        <v>17.961578947368423</v>
      </c>
      <c r="F17" s="19">
        <f t="shared" si="3"/>
        <v>8.9807894736842115</v>
      </c>
      <c r="G17" s="19">
        <f t="shared" si="4"/>
        <v>3.5923157894736848</v>
      </c>
      <c r="H17" s="20">
        <f t="shared" si="5"/>
        <v>17.063500000000001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35503.589999999997</v>
      </c>
      <c r="D18" s="18">
        <f t="shared" si="1"/>
        <v>2958.6324999999997</v>
      </c>
      <c r="E18" s="19">
        <f t="shared" si="2"/>
        <v>17.967403846153843</v>
      </c>
      <c r="F18" s="19">
        <f t="shared" si="3"/>
        <v>8.9837019230769215</v>
      </c>
      <c r="G18" s="19">
        <f t="shared" si="4"/>
        <v>3.5934807692307684</v>
      </c>
      <c r="H18" s="20">
        <f t="shared" si="5"/>
        <v>17.069033653846152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37035.1</v>
      </c>
      <c r="D19" s="18">
        <f t="shared" si="1"/>
        <v>3086.2583333333332</v>
      </c>
      <c r="E19" s="19">
        <f t="shared" si="2"/>
        <v>18.74245951417004</v>
      </c>
      <c r="F19" s="19">
        <f t="shared" si="3"/>
        <v>9.37122975708502</v>
      </c>
      <c r="G19" s="19">
        <f t="shared" si="4"/>
        <v>3.748491902834008</v>
      </c>
      <c r="H19" s="20">
        <f t="shared" si="5"/>
        <v>17.805336538461539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37046.6</v>
      </c>
      <c r="D20" s="18">
        <f t="shared" si="1"/>
        <v>3087.2166666666667</v>
      </c>
      <c r="E20" s="19">
        <f t="shared" si="2"/>
        <v>18.748279352226721</v>
      </c>
      <c r="F20" s="19">
        <f t="shared" si="3"/>
        <v>9.3741396761133604</v>
      </c>
      <c r="G20" s="19">
        <f t="shared" si="4"/>
        <v>3.749655870445344</v>
      </c>
      <c r="H20" s="20">
        <f t="shared" si="5"/>
        <v>17.810865384615383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38578.15</v>
      </c>
      <c r="D21" s="18">
        <f t="shared" si="1"/>
        <v>3214.8458333333333</v>
      </c>
      <c r="E21" s="19">
        <f t="shared" si="2"/>
        <v>19.523355263157896</v>
      </c>
      <c r="F21" s="19">
        <f t="shared" si="3"/>
        <v>9.761677631578948</v>
      </c>
      <c r="G21" s="19">
        <f t="shared" si="4"/>
        <v>3.9046710526315791</v>
      </c>
      <c r="H21" s="20">
        <f t="shared" si="5"/>
        <v>18.5471875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38589.61</v>
      </c>
      <c r="D22" s="18">
        <f t="shared" si="1"/>
        <v>3215.8008333333332</v>
      </c>
      <c r="E22" s="19">
        <f t="shared" si="2"/>
        <v>19.529154858299595</v>
      </c>
      <c r="F22" s="19">
        <f t="shared" si="3"/>
        <v>9.7645774291497975</v>
      </c>
      <c r="G22" s="19">
        <f t="shared" si="4"/>
        <v>3.9058309716599191</v>
      </c>
      <c r="H22" s="20">
        <f t="shared" si="5"/>
        <v>18.552697115384614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40121.160000000003</v>
      </c>
      <c r="D23" s="18">
        <f t="shared" si="1"/>
        <v>3343.4300000000003</v>
      </c>
      <c r="E23" s="19">
        <f t="shared" si="2"/>
        <v>20.30423076923077</v>
      </c>
      <c r="F23" s="19">
        <f t="shared" si="3"/>
        <v>10.152115384615385</v>
      </c>
      <c r="G23" s="19">
        <f t="shared" si="4"/>
        <v>4.0608461538461542</v>
      </c>
      <c r="H23" s="20">
        <f t="shared" si="5"/>
        <v>19.289019230769231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40136.870000000003</v>
      </c>
      <c r="D24" s="18">
        <f t="shared" si="1"/>
        <v>3344.7391666666667</v>
      </c>
      <c r="E24" s="19">
        <f t="shared" si="2"/>
        <v>20.312181174089069</v>
      </c>
      <c r="F24" s="19">
        <f t="shared" si="3"/>
        <v>10.156090587044535</v>
      </c>
      <c r="G24" s="19">
        <f t="shared" si="4"/>
        <v>4.062436234817814</v>
      </c>
      <c r="H24" s="20">
        <f t="shared" si="5"/>
        <v>19.296572115384617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41668.42</v>
      </c>
      <c r="D25" s="18">
        <f t="shared" si="1"/>
        <v>3472.3683333333333</v>
      </c>
      <c r="E25" s="19">
        <f t="shared" si="2"/>
        <v>21.087257085020241</v>
      </c>
      <c r="F25" s="19">
        <f t="shared" si="3"/>
        <v>10.54362854251012</v>
      </c>
      <c r="G25" s="19">
        <f t="shared" si="4"/>
        <v>4.2174514170040478</v>
      </c>
      <c r="H25" s="20">
        <f t="shared" si="5"/>
        <v>20.03289423076923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41685.08</v>
      </c>
      <c r="D26" s="18">
        <f t="shared" si="1"/>
        <v>3473.7566666666667</v>
      </c>
      <c r="E26" s="19">
        <f t="shared" si="2"/>
        <v>21.095688259109313</v>
      </c>
      <c r="F26" s="19">
        <f t="shared" si="3"/>
        <v>10.547844129554656</v>
      </c>
      <c r="G26" s="19">
        <f t="shared" si="4"/>
        <v>4.2191376518218622</v>
      </c>
      <c r="H26" s="20">
        <f t="shared" si="5"/>
        <v>20.040903846153846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43216.59</v>
      </c>
      <c r="D27" s="18">
        <f t="shared" si="1"/>
        <v>3601.3824999999997</v>
      </c>
      <c r="E27" s="19">
        <f t="shared" si="2"/>
        <v>21.870743927125503</v>
      </c>
      <c r="F27" s="19">
        <f t="shared" si="3"/>
        <v>10.935371963562751</v>
      </c>
      <c r="G27" s="19">
        <f t="shared" si="4"/>
        <v>4.3741487854251009</v>
      </c>
      <c r="H27" s="20">
        <f t="shared" si="5"/>
        <v>20.77720673076923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43233.23</v>
      </c>
      <c r="D28" s="18">
        <f t="shared" si="1"/>
        <v>3602.7691666666669</v>
      </c>
      <c r="E28" s="19">
        <f t="shared" si="2"/>
        <v>21.879164979757086</v>
      </c>
      <c r="F28" s="19">
        <f t="shared" si="3"/>
        <v>10.939582489878543</v>
      </c>
      <c r="G28" s="19">
        <f t="shared" si="4"/>
        <v>4.3758329959514173</v>
      </c>
      <c r="H28" s="20">
        <f t="shared" si="5"/>
        <v>20.785206730769232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44764.78</v>
      </c>
      <c r="D29" s="18">
        <f t="shared" si="1"/>
        <v>3730.3983333333331</v>
      </c>
      <c r="E29" s="19">
        <f t="shared" si="2"/>
        <v>22.654240890688257</v>
      </c>
      <c r="F29" s="19">
        <f t="shared" si="3"/>
        <v>11.327120445344129</v>
      </c>
      <c r="G29" s="19">
        <f t="shared" si="4"/>
        <v>4.5308481781376511</v>
      </c>
      <c r="H29" s="20">
        <f t="shared" si="5"/>
        <v>21.521528846153846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46312.95</v>
      </c>
      <c r="D30" s="18">
        <f t="shared" si="1"/>
        <v>3859.4124999999999</v>
      </c>
      <c r="E30" s="19">
        <f t="shared" si="2"/>
        <v>23.437727732793523</v>
      </c>
      <c r="F30" s="19">
        <f t="shared" si="3"/>
        <v>11.718863866396761</v>
      </c>
      <c r="G30" s="19">
        <f t="shared" si="4"/>
        <v>4.6875455465587041</v>
      </c>
      <c r="H30" s="20">
        <f t="shared" si="5"/>
        <v>22.265841346153845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47844.5</v>
      </c>
      <c r="D31" s="18">
        <f t="shared" si="1"/>
        <v>3987.0416666666665</v>
      </c>
      <c r="E31" s="19">
        <f t="shared" si="2"/>
        <v>24.212803643724698</v>
      </c>
      <c r="F31" s="19">
        <f t="shared" si="3"/>
        <v>12.106401821862349</v>
      </c>
      <c r="G31" s="19">
        <f t="shared" si="4"/>
        <v>4.8425607287449397</v>
      </c>
      <c r="H31" s="20">
        <f t="shared" si="5"/>
        <v>23.002163461538462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47947.94</v>
      </c>
      <c r="D32" s="18">
        <f t="shared" si="1"/>
        <v>3995.6616666666669</v>
      </c>
      <c r="E32" s="19">
        <f t="shared" si="2"/>
        <v>24.26515182186235</v>
      </c>
      <c r="F32" s="19">
        <f t="shared" si="3"/>
        <v>12.132575910931175</v>
      </c>
      <c r="G32" s="19">
        <f t="shared" si="4"/>
        <v>4.8530303643724704</v>
      </c>
      <c r="H32" s="20">
        <f t="shared" si="5"/>
        <v>23.051894230769232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48028.4</v>
      </c>
      <c r="D33" s="18">
        <f t="shared" si="1"/>
        <v>4002.3666666666668</v>
      </c>
      <c r="E33" s="19">
        <f t="shared" si="2"/>
        <v>24.30587044534413</v>
      </c>
      <c r="F33" s="19">
        <f t="shared" si="3"/>
        <v>12.152935222672065</v>
      </c>
      <c r="G33" s="19">
        <f t="shared" si="4"/>
        <v>4.8611740890688262</v>
      </c>
      <c r="H33" s="20">
        <f t="shared" si="5"/>
        <v>23.090576923076924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48119.68</v>
      </c>
      <c r="D34" s="18">
        <f t="shared" si="1"/>
        <v>4009.9733333333334</v>
      </c>
      <c r="E34" s="19">
        <f t="shared" si="2"/>
        <v>24.352064777327936</v>
      </c>
      <c r="F34" s="19">
        <f t="shared" si="3"/>
        <v>12.176032388663968</v>
      </c>
      <c r="G34" s="19">
        <f t="shared" si="4"/>
        <v>4.8704129554655875</v>
      </c>
      <c r="H34" s="20">
        <f t="shared" si="5"/>
        <v>23.13446153846154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48188.77</v>
      </c>
      <c r="D35" s="18">
        <f t="shared" si="1"/>
        <v>4015.7308333333331</v>
      </c>
      <c r="E35" s="19">
        <f t="shared" si="2"/>
        <v>24.387029352226719</v>
      </c>
      <c r="F35" s="19">
        <f t="shared" si="3"/>
        <v>12.193514676113359</v>
      </c>
      <c r="G35" s="19">
        <f t="shared" si="4"/>
        <v>4.8774058704453438</v>
      </c>
      <c r="H35" s="20">
        <f t="shared" si="5"/>
        <v>23.167677884615383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48252.74</v>
      </c>
      <c r="D36" s="18">
        <f t="shared" si="1"/>
        <v>4021.0616666666665</v>
      </c>
      <c r="E36" s="19">
        <f t="shared" si="2"/>
        <v>24.419402834008096</v>
      </c>
      <c r="F36" s="19">
        <f t="shared" si="3"/>
        <v>12.209701417004048</v>
      </c>
      <c r="G36" s="19">
        <f t="shared" si="4"/>
        <v>4.8838805668016194</v>
      </c>
      <c r="H36" s="20">
        <f t="shared" si="5"/>
        <v>23.198432692307691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48312.05</v>
      </c>
      <c r="D37" s="18">
        <f t="shared" si="1"/>
        <v>4026.0041666666671</v>
      </c>
      <c r="E37" s="19">
        <f t="shared" si="2"/>
        <v>24.449418016194333</v>
      </c>
      <c r="F37" s="19">
        <f t="shared" si="3"/>
        <v>12.224709008097166</v>
      </c>
      <c r="G37" s="19">
        <f t="shared" si="4"/>
        <v>4.8898836032388662</v>
      </c>
      <c r="H37" s="20">
        <f t="shared" si="5"/>
        <v>23.226947115384618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48366.94</v>
      </c>
      <c r="D38" s="18">
        <f t="shared" si="1"/>
        <v>4030.5783333333334</v>
      </c>
      <c r="E38" s="19">
        <f t="shared" si="2"/>
        <v>24.477196356275304</v>
      </c>
      <c r="F38" s="19">
        <f t="shared" si="3"/>
        <v>12.238598178137652</v>
      </c>
      <c r="G38" s="19">
        <f t="shared" si="4"/>
        <v>4.8954392712550607</v>
      </c>
      <c r="H38" s="20">
        <f t="shared" si="5"/>
        <v>23.253336538461539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48417.78</v>
      </c>
      <c r="D39" s="18">
        <f t="shared" si="1"/>
        <v>4034.8150000000001</v>
      </c>
      <c r="E39" s="19">
        <f t="shared" si="2"/>
        <v>24.502925101214576</v>
      </c>
      <c r="F39" s="19">
        <f t="shared" si="3"/>
        <v>12.251462550607288</v>
      </c>
      <c r="G39" s="19">
        <f t="shared" si="4"/>
        <v>4.9005850202429153</v>
      </c>
      <c r="H39" s="20">
        <f t="shared" si="5"/>
        <v>23.277778846153847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48464.84</v>
      </c>
      <c r="D40" s="18">
        <f t="shared" si="1"/>
        <v>4038.7366666666662</v>
      </c>
      <c r="E40" s="19">
        <f t="shared" si="2"/>
        <v>24.526740890688256</v>
      </c>
      <c r="F40" s="19">
        <f t="shared" si="3"/>
        <v>12.263370445344128</v>
      </c>
      <c r="G40" s="19">
        <f t="shared" si="4"/>
        <v>4.9053481781376513</v>
      </c>
      <c r="H40" s="20">
        <f t="shared" si="5"/>
        <v>23.300403846153845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48508.44</v>
      </c>
      <c r="D41" s="18">
        <f t="shared" si="1"/>
        <v>4042.3700000000003</v>
      </c>
      <c r="E41" s="19">
        <f t="shared" si="2"/>
        <v>24.548805668016197</v>
      </c>
      <c r="F41" s="19">
        <f t="shared" si="3"/>
        <v>12.274402834008098</v>
      </c>
      <c r="G41" s="19">
        <f t="shared" si="4"/>
        <v>4.9097611336032392</v>
      </c>
      <c r="H41" s="20">
        <f t="shared" si="5"/>
        <v>23.321365384615387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48548.79</v>
      </c>
      <c r="D42" s="22">
        <f t="shared" si="1"/>
        <v>4045.7325000000001</v>
      </c>
      <c r="E42" s="23">
        <f t="shared" si="2"/>
        <v>24.569225708502024</v>
      </c>
      <c r="F42" s="23">
        <f t="shared" si="3"/>
        <v>12.284612854251012</v>
      </c>
      <c r="G42" s="23">
        <f t="shared" si="4"/>
        <v>4.9138451417004045</v>
      </c>
      <c r="H42" s="24">
        <f t="shared" si="5"/>
        <v>23.340764423076923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30897.759999999998</v>
      </c>
      <c r="D7" s="18">
        <f t="shared" ref="D7:D42" si="1">B7/12*$D$3</f>
        <v>2574.813333333333</v>
      </c>
      <c r="E7" s="19">
        <f t="shared" ref="E7:E42" si="2">C7/1976</f>
        <v>15.636518218623481</v>
      </c>
      <c r="F7" s="19">
        <f>E7/2</f>
        <v>7.8182591093117404</v>
      </c>
      <c r="G7" s="19">
        <f>E7/5</f>
        <v>3.1273036437246962</v>
      </c>
      <c r="H7" s="20">
        <f>C7/2080</f>
        <v>14.854692307692307</v>
      </c>
    </row>
    <row r="8" spans="1:8" x14ac:dyDescent="0.3">
      <c r="A8" s="8">
        <f>A7+1</f>
        <v>1</v>
      </c>
      <c r="B8" s="18">
        <v>31597.08</v>
      </c>
      <c r="C8" s="18">
        <f t="shared" si="0"/>
        <v>31597.08</v>
      </c>
      <c r="D8" s="18">
        <f t="shared" si="1"/>
        <v>2633.09</v>
      </c>
      <c r="E8" s="19">
        <f t="shared" si="2"/>
        <v>15.990425101214576</v>
      </c>
      <c r="F8" s="19">
        <f t="shared" ref="F8:F42" si="3">E8/2</f>
        <v>7.9952125506072882</v>
      </c>
      <c r="G8" s="19">
        <f t="shared" ref="G8:G42" si="4">E8/5</f>
        <v>3.1980850202429152</v>
      </c>
      <c r="H8" s="20">
        <f t="shared" ref="H8:H42" si="5">C8/2080</f>
        <v>15.190903846153846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32554.9</v>
      </c>
      <c r="D9" s="18">
        <f t="shared" si="1"/>
        <v>2712.9083333333333</v>
      </c>
      <c r="E9" s="19">
        <f t="shared" si="2"/>
        <v>16.475151821862347</v>
      </c>
      <c r="F9" s="19">
        <f t="shared" si="3"/>
        <v>8.2375759109311737</v>
      </c>
      <c r="G9" s="19">
        <f t="shared" si="4"/>
        <v>3.2950303643724697</v>
      </c>
      <c r="H9" s="20">
        <f t="shared" si="5"/>
        <v>15.651394230769231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33633.79</v>
      </c>
      <c r="D10" s="18">
        <f t="shared" si="1"/>
        <v>2802.8158333333336</v>
      </c>
      <c r="E10" s="19">
        <f t="shared" si="2"/>
        <v>17.021148785425101</v>
      </c>
      <c r="F10" s="19">
        <f t="shared" si="3"/>
        <v>8.5105743927125506</v>
      </c>
      <c r="G10" s="19">
        <f t="shared" si="4"/>
        <v>3.4042297570850204</v>
      </c>
      <c r="H10" s="20">
        <f t="shared" si="5"/>
        <v>16.170091346153846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34587.269999999997</v>
      </c>
      <c r="D11" s="18">
        <f t="shared" si="1"/>
        <v>2882.2724999999996</v>
      </c>
      <c r="E11" s="19">
        <f t="shared" si="2"/>
        <v>17.50367914979757</v>
      </c>
      <c r="F11" s="19">
        <f t="shared" si="3"/>
        <v>8.7518395748987849</v>
      </c>
      <c r="G11" s="19">
        <f t="shared" si="4"/>
        <v>3.5007358299595142</v>
      </c>
      <c r="H11" s="20">
        <f t="shared" si="5"/>
        <v>16.628495192307692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35057.910000000003</v>
      </c>
      <c r="D12" s="18">
        <f t="shared" si="1"/>
        <v>2921.4925000000003</v>
      </c>
      <c r="E12" s="19">
        <f t="shared" si="2"/>
        <v>17.741857287449395</v>
      </c>
      <c r="F12" s="19">
        <f t="shared" si="3"/>
        <v>8.8709286437246977</v>
      </c>
      <c r="G12" s="19">
        <f t="shared" si="4"/>
        <v>3.5483714574898793</v>
      </c>
      <c r="H12" s="20">
        <f t="shared" si="5"/>
        <v>16.854764423076926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36081.919999999998</v>
      </c>
      <c r="D13" s="18">
        <f t="shared" si="1"/>
        <v>3006.8266666666664</v>
      </c>
      <c r="E13" s="19">
        <f t="shared" si="2"/>
        <v>18.260080971659917</v>
      </c>
      <c r="F13" s="19">
        <f t="shared" si="3"/>
        <v>9.1300404858299586</v>
      </c>
      <c r="G13" s="19">
        <f t="shared" si="4"/>
        <v>3.6520161943319835</v>
      </c>
      <c r="H13" s="20">
        <f t="shared" si="5"/>
        <v>17.347076923076923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37414.49</v>
      </c>
      <c r="D14" s="18">
        <f t="shared" si="1"/>
        <v>3117.8741666666665</v>
      </c>
      <c r="E14" s="19">
        <f t="shared" si="2"/>
        <v>18.934458502024292</v>
      </c>
      <c r="F14" s="19">
        <f t="shared" si="3"/>
        <v>9.4672292510121459</v>
      </c>
      <c r="G14" s="19">
        <f t="shared" si="4"/>
        <v>3.7868917004048583</v>
      </c>
      <c r="H14" s="20">
        <f t="shared" si="5"/>
        <v>17.987735576923075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37815.019999999997</v>
      </c>
      <c r="D15" s="18">
        <f t="shared" si="1"/>
        <v>3151.2516666666666</v>
      </c>
      <c r="E15" s="19">
        <f t="shared" si="2"/>
        <v>19.137155870445344</v>
      </c>
      <c r="F15" s="19">
        <f t="shared" si="3"/>
        <v>9.5685779352226721</v>
      </c>
      <c r="G15" s="19">
        <f t="shared" si="4"/>
        <v>3.8274311740890687</v>
      </c>
      <c r="H15" s="20">
        <f t="shared" si="5"/>
        <v>18.180298076923076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38656.28</v>
      </c>
      <c r="D16" s="18">
        <f t="shared" si="1"/>
        <v>3221.3566666666666</v>
      </c>
      <c r="E16" s="19">
        <f t="shared" si="2"/>
        <v>19.562894736842104</v>
      </c>
      <c r="F16" s="19">
        <f t="shared" si="3"/>
        <v>9.7814473684210519</v>
      </c>
      <c r="G16" s="19">
        <f t="shared" si="4"/>
        <v>3.9125789473684209</v>
      </c>
      <c r="H16" s="20">
        <f t="shared" si="5"/>
        <v>18.58475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39260.639999999999</v>
      </c>
      <c r="D17" s="18">
        <f t="shared" si="1"/>
        <v>3271.72</v>
      </c>
      <c r="E17" s="19">
        <f t="shared" si="2"/>
        <v>19.868744939271256</v>
      </c>
      <c r="F17" s="19">
        <f t="shared" si="3"/>
        <v>9.9343724696356279</v>
      </c>
      <c r="G17" s="19">
        <f t="shared" si="4"/>
        <v>3.9737489878542513</v>
      </c>
      <c r="H17" s="20">
        <f t="shared" si="5"/>
        <v>18.875307692307693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39811.480000000003</v>
      </c>
      <c r="D18" s="18">
        <f t="shared" si="1"/>
        <v>3317.6233333333334</v>
      </c>
      <c r="E18" s="19">
        <f t="shared" si="2"/>
        <v>20.14751012145749</v>
      </c>
      <c r="F18" s="19">
        <f t="shared" si="3"/>
        <v>10.073755060728745</v>
      </c>
      <c r="G18" s="19">
        <f t="shared" si="4"/>
        <v>4.0295020242914976</v>
      </c>
      <c r="H18" s="20">
        <f t="shared" si="5"/>
        <v>19.140134615384618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40711.129999999997</v>
      </c>
      <c r="D19" s="18">
        <f t="shared" si="1"/>
        <v>3392.5941666666663</v>
      </c>
      <c r="E19" s="19">
        <f t="shared" si="2"/>
        <v>20.602798582995948</v>
      </c>
      <c r="F19" s="19">
        <f t="shared" si="3"/>
        <v>10.301399291497974</v>
      </c>
      <c r="G19" s="19">
        <f t="shared" si="4"/>
        <v>4.1205597165991898</v>
      </c>
      <c r="H19" s="20">
        <f t="shared" si="5"/>
        <v>19.572658653846151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41013.19</v>
      </c>
      <c r="D20" s="18">
        <f t="shared" si="1"/>
        <v>3417.7658333333334</v>
      </c>
      <c r="E20" s="19">
        <f t="shared" si="2"/>
        <v>20.755662955465588</v>
      </c>
      <c r="F20" s="19">
        <f t="shared" si="3"/>
        <v>10.377831477732794</v>
      </c>
      <c r="G20" s="19">
        <f t="shared" si="4"/>
        <v>4.1511325910931181</v>
      </c>
      <c r="H20" s="20">
        <f t="shared" si="5"/>
        <v>19.717879807692309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42084.77</v>
      </c>
      <c r="D21" s="18">
        <f t="shared" si="1"/>
        <v>3507.0641666666666</v>
      </c>
      <c r="E21" s="19">
        <f t="shared" si="2"/>
        <v>21.297960526315787</v>
      </c>
      <c r="F21" s="19">
        <f t="shared" si="3"/>
        <v>10.648980263157894</v>
      </c>
      <c r="G21" s="19">
        <f t="shared" si="4"/>
        <v>4.2595921052631578</v>
      </c>
      <c r="H21" s="20">
        <f t="shared" si="5"/>
        <v>20.233062499999999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42351.05</v>
      </c>
      <c r="D22" s="18">
        <f t="shared" si="1"/>
        <v>3529.2541666666671</v>
      </c>
      <c r="E22" s="19">
        <f t="shared" si="2"/>
        <v>21.432717611336034</v>
      </c>
      <c r="F22" s="19">
        <f t="shared" si="3"/>
        <v>10.716358805668017</v>
      </c>
      <c r="G22" s="19">
        <f t="shared" si="4"/>
        <v>4.2865435222672073</v>
      </c>
      <c r="H22" s="20">
        <f t="shared" si="5"/>
        <v>20.361081730769232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43753.53</v>
      </c>
      <c r="D23" s="18">
        <f t="shared" si="1"/>
        <v>3646.1275000000001</v>
      </c>
      <c r="E23" s="19">
        <f t="shared" si="2"/>
        <v>22.142474696356274</v>
      </c>
      <c r="F23" s="19">
        <f t="shared" si="3"/>
        <v>11.071237348178137</v>
      </c>
      <c r="G23" s="19">
        <f t="shared" si="4"/>
        <v>4.4284949392712551</v>
      </c>
      <c r="H23" s="20">
        <f t="shared" si="5"/>
        <v>21.035350961538462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44470.16</v>
      </c>
      <c r="D24" s="18">
        <f t="shared" si="1"/>
        <v>3705.8466666666668</v>
      </c>
      <c r="E24" s="19">
        <f t="shared" si="2"/>
        <v>22.50514170040486</v>
      </c>
      <c r="F24" s="19">
        <f t="shared" si="3"/>
        <v>11.25257085020243</v>
      </c>
      <c r="G24" s="19">
        <f t="shared" si="4"/>
        <v>4.5010283400809721</v>
      </c>
      <c r="H24" s="20">
        <f t="shared" si="5"/>
        <v>21.379884615384618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45370.42</v>
      </c>
      <c r="D25" s="18">
        <f t="shared" si="1"/>
        <v>3780.8683333333333</v>
      </c>
      <c r="E25" s="19">
        <f t="shared" si="2"/>
        <v>22.96073886639676</v>
      </c>
      <c r="F25" s="19">
        <f t="shared" si="3"/>
        <v>11.48036943319838</v>
      </c>
      <c r="G25" s="19">
        <f t="shared" si="4"/>
        <v>4.5921477732793523</v>
      </c>
      <c r="H25" s="20">
        <f t="shared" si="5"/>
        <v>21.812701923076922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46167.44</v>
      </c>
      <c r="D26" s="18">
        <f t="shared" si="1"/>
        <v>3847.2866666666669</v>
      </c>
      <c r="E26" s="19">
        <f t="shared" si="2"/>
        <v>23.364089068825912</v>
      </c>
      <c r="F26" s="19">
        <f t="shared" si="3"/>
        <v>11.682044534412956</v>
      </c>
      <c r="G26" s="19">
        <f t="shared" si="4"/>
        <v>4.6728178137651826</v>
      </c>
      <c r="H26" s="20">
        <f t="shared" si="5"/>
        <v>22.195884615384617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46262.71</v>
      </c>
      <c r="D27" s="18">
        <f t="shared" si="1"/>
        <v>3855.2258333333334</v>
      </c>
      <c r="E27" s="19">
        <f t="shared" si="2"/>
        <v>23.412302631578946</v>
      </c>
      <c r="F27" s="19">
        <f t="shared" si="3"/>
        <v>11.706151315789473</v>
      </c>
      <c r="G27" s="19">
        <f t="shared" si="4"/>
        <v>4.682460526315789</v>
      </c>
      <c r="H27" s="20">
        <f t="shared" si="5"/>
        <v>22.241687500000001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47107.8</v>
      </c>
      <c r="D28" s="18">
        <f t="shared" si="1"/>
        <v>3925.65</v>
      </c>
      <c r="E28" s="19">
        <f t="shared" si="2"/>
        <v>23.839979757085022</v>
      </c>
      <c r="F28" s="19">
        <f t="shared" si="3"/>
        <v>11.919989878542511</v>
      </c>
      <c r="G28" s="19">
        <f t="shared" si="4"/>
        <v>4.7679959514170047</v>
      </c>
      <c r="H28" s="20">
        <f t="shared" si="5"/>
        <v>22.64798076923077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47180.56</v>
      </c>
      <c r="D29" s="18">
        <f t="shared" si="1"/>
        <v>3931.7133333333331</v>
      </c>
      <c r="E29" s="19">
        <f t="shared" si="2"/>
        <v>23.876801619433198</v>
      </c>
      <c r="F29" s="19">
        <f t="shared" si="3"/>
        <v>11.938400809716599</v>
      </c>
      <c r="G29" s="19">
        <f t="shared" si="4"/>
        <v>4.7753603238866393</v>
      </c>
      <c r="H29" s="20">
        <f t="shared" si="5"/>
        <v>22.682961538461537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48804.2</v>
      </c>
      <c r="D30" s="18">
        <f t="shared" si="1"/>
        <v>4067.0166666666664</v>
      </c>
      <c r="E30" s="19">
        <f t="shared" si="2"/>
        <v>24.698481781376518</v>
      </c>
      <c r="F30" s="19">
        <f t="shared" si="3"/>
        <v>12.349240890688259</v>
      </c>
      <c r="G30" s="19">
        <f t="shared" si="4"/>
        <v>4.939696356275304</v>
      </c>
      <c r="H30" s="20">
        <f t="shared" si="5"/>
        <v>23.463557692307692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50416.34</v>
      </c>
      <c r="D31" s="18">
        <f t="shared" si="1"/>
        <v>4201.3616666666667</v>
      </c>
      <c r="E31" s="19">
        <f t="shared" si="2"/>
        <v>25.514342105263157</v>
      </c>
      <c r="F31" s="19">
        <f t="shared" si="3"/>
        <v>12.757171052631579</v>
      </c>
      <c r="G31" s="19">
        <f t="shared" si="4"/>
        <v>5.1028684210526318</v>
      </c>
      <c r="H31" s="20">
        <f t="shared" si="5"/>
        <v>24.238624999999999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50519.29</v>
      </c>
      <c r="D32" s="18">
        <f t="shared" si="1"/>
        <v>4209.9408333333331</v>
      </c>
      <c r="E32" s="19">
        <f t="shared" si="2"/>
        <v>25.566442307692309</v>
      </c>
      <c r="F32" s="19">
        <f t="shared" si="3"/>
        <v>12.783221153846155</v>
      </c>
      <c r="G32" s="19">
        <f t="shared" si="4"/>
        <v>5.1132884615384615</v>
      </c>
      <c r="H32" s="20">
        <f t="shared" si="5"/>
        <v>24.288120192307694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50604.07</v>
      </c>
      <c r="D33" s="18">
        <f t="shared" si="1"/>
        <v>4217.0058333333336</v>
      </c>
      <c r="E33" s="19">
        <f t="shared" si="2"/>
        <v>25.609347165991903</v>
      </c>
      <c r="F33" s="19">
        <f t="shared" si="3"/>
        <v>12.804673582995951</v>
      </c>
      <c r="G33" s="19">
        <f t="shared" si="4"/>
        <v>5.1218694331983805</v>
      </c>
      <c r="H33" s="20">
        <f t="shared" si="5"/>
        <v>24.328879807692307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50694.17</v>
      </c>
      <c r="D34" s="18">
        <f t="shared" si="1"/>
        <v>4224.5141666666668</v>
      </c>
      <c r="E34" s="19">
        <f t="shared" si="2"/>
        <v>25.654944331983806</v>
      </c>
      <c r="F34" s="19">
        <f t="shared" si="3"/>
        <v>12.827472165991903</v>
      </c>
      <c r="G34" s="19">
        <f t="shared" si="4"/>
        <v>5.1309888663967609</v>
      </c>
      <c r="H34" s="20">
        <f t="shared" si="5"/>
        <v>24.372197115384616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50766.95</v>
      </c>
      <c r="D35" s="18">
        <f t="shared" si="1"/>
        <v>4230.5791666666664</v>
      </c>
      <c r="E35" s="19">
        <f t="shared" si="2"/>
        <v>25.691776315789472</v>
      </c>
      <c r="F35" s="19">
        <f t="shared" si="3"/>
        <v>12.845888157894736</v>
      </c>
      <c r="G35" s="19">
        <f t="shared" si="4"/>
        <v>5.1383552631578944</v>
      </c>
      <c r="H35" s="20">
        <f t="shared" si="5"/>
        <v>24.407187499999999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50834.35</v>
      </c>
      <c r="D36" s="18">
        <f t="shared" si="1"/>
        <v>4236.1958333333332</v>
      </c>
      <c r="E36" s="19">
        <f t="shared" si="2"/>
        <v>25.725885627530364</v>
      </c>
      <c r="F36" s="19">
        <f t="shared" si="3"/>
        <v>12.862942813765182</v>
      </c>
      <c r="G36" s="19">
        <f t="shared" si="4"/>
        <v>5.1451771255060725</v>
      </c>
      <c r="H36" s="20">
        <f t="shared" si="5"/>
        <v>24.439591346153847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50896.83</v>
      </c>
      <c r="D37" s="18">
        <f t="shared" si="1"/>
        <v>4241.4025000000001</v>
      </c>
      <c r="E37" s="19">
        <f t="shared" si="2"/>
        <v>25.757505060728747</v>
      </c>
      <c r="F37" s="19">
        <f t="shared" si="3"/>
        <v>12.878752530364373</v>
      </c>
      <c r="G37" s="19">
        <f t="shared" si="4"/>
        <v>5.151501012145749</v>
      </c>
      <c r="H37" s="20">
        <f t="shared" si="5"/>
        <v>24.469629807692307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50954.65</v>
      </c>
      <c r="D38" s="18">
        <f t="shared" si="1"/>
        <v>4246.2208333333338</v>
      </c>
      <c r="E38" s="19">
        <f t="shared" si="2"/>
        <v>25.786766194331985</v>
      </c>
      <c r="F38" s="19">
        <f t="shared" si="3"/>
        <v>12.893383097165993</v>
      </c>
      <c r="G38" s="19">
        <f t="shared" si="4"/>
        <v>5.1573532388663974</v>
      </c>
      <c r="H38" s="20">
        <f t="shared" si="5"/>
        <v>24.497427884615384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51008.21</v>
      </c>
      <c r="D39" s="18">
        <f t="shared" si="1"/>
        <v>4250.6841666666669</v>
      </c>
      <c r="E39" s="19">
        <f t="shared" si="2"/>
        <v>25.813871457489878</v>
      </c>
      <c r="F39" s="19">
        <f t="shared" si="3"/>
        <v>12.906935728744939</v>
      </c>
      <c r="G39" s="19">
        <f t="shared" si="4"/>
        <v>5.1627742914979757</v>
      </c>
      <c r="H39" s="20">
        <f t="shared" si="5"/>
        <v>24.523177884615386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51057.79</v>
      </c>
      <c r="D40" s="18">
        <f t="shared" si="1"/>
        <v>4254.8158333333331</v>
      </c>
      <c r="E40" s="19">
        <f t="shared" si="2"/>
        <v>25.838962550607288</v>
      </c>
      <c r="F40" s="19">
        <f t="shared" si="3"/>
        <v>12.919481275303644</v>
      </c>
      <c r="G40" s="19">
        <f t="shared" si="4"/>
        <v>5.1677925101214575</v>
      </c>
      <c r="H40" s="20">
        <f t="shared" si="5"/>
        <v>24.547014423076924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51103.73</v>
      </c>
      <c r="D41" s="18">
        <f t="shared" si="1"/>
        <v>4258.6441666666669</v>
      </c>
      <c r="E41" s="19">
        <f t="shared" si="2"/>
        <v>25.862211538461541</v>
      </c>
      <c r="F41" s="19">
        <f t="shared" si="3"/>
        <v>12.93110576923077</v>
      </c>
      <c r="G41" s="19">
        <f t="shared" si="4"/>
        <v>5.1724423076923083</v>
      </c>
      <c r="H41" s="20">
        <f t="shared" si="5"/>
        <v>24.569100961538464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51146.23</v>
      </c>
      <c r="D42" s="22">
        <f t="shared" si="1"/>
        <v>4262.1858333333339</v>
      </c>
      <c r="E42" s="23">
        <f t="shared" si="2"/>
        <v>25.883719635627532</v>
      </c>
      <c r="F42" s="23">
        <f t="shared" si="3"/>
        <v>12.941859817813766</v>
      </c>
      <c r="G42" s="23">
        <f t="shared" si="4"/>
        <v>5.1767439271255062</v>
      </c>
      <c r="H42" s="24">
        <f t="shared" si="5"/>
        <v>24.589533653846157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37221.31</v>
      </c>
      <c r="D7" s="18">
        <f t="shared" ref="D7:D42" si="1">B7/12*$D$3</f>
        <v>3101.7758333333331</v>
      </c>
      <c r="E7" s="19">
        <f t="shared" ref="E7:E42" si="2">C7/1976</f>
        <v>18.836695344129552</v>
      </c>
      <c r="F7" s="19">
        <f>E7/2</f>
        <v>9.4183476720647761</v>
      </c>
      <c r="G7" s="19">
        <f>E7/5</f>
        <v>3.7673390688259105</v>
      </c>
      <c r="H7" s="20">
        <f>C7/2080</f>
        <v>17.894860576923076</v>
      </c>
    </row>
    <row r="8" spans="1:8" x14ac:dyDescent="0.3">
      <c r="A8" s="8">
        <f>A7+1</f>
        <v>1</v>
      </c>
      <c r="B8" s="18">
        <v>38450.07</v>
      </c>
      <c r="C8" s="18">
        <f t="shared" si="0"/>
        <v>38450.07</v>
      </c>
      <c r="D8" s="18">
        <f t="shared" si="1"/>
        <v>3204.1725000000001</v>
      </c>
      <c r="E8" s="19">
        <f t="shared" si="2"/>
        <v>19.458537449392711</v>
      </c>
      <c r="F8" s="19">
        <f t="shared" ref="F8:F42" si="3">E8/2</f>
        <v>9.7292687246963556</v>
      </c>
      <c r="G8" s="19">
        <f t="shared" ref="G8:G42" si="4">E8/5</f>
        <v>3.8917074898785424</v>
      </c>
      <c r="H8" s="20">
        <f t="shared" ref="H8:H42" si="5">C8/2080</f>
        <v>18.485610576923076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39651.35</v>
      </c>
      <c r="D9" s="18">
        <f t="shared" si="1"/>
        <v>3304.2791666666667</v>
      </c>
      <c r="E9" s="19">
        <f t="shared" si="2"/>
        <v>20.066472672064776</v>
      </c>
      <c r="F9" s="19">
        <f t="shared" si="3"/>
        <v>10.033236336032388</v>
      </c>
      <c r="G9" s="19">
        <f t="shared" si="4"/>
        <v>4.0132945344129549</v>
      </c>
      <c r="H9" s="20">
        <f t="shared" si="5"/>
        <v>19.063149038461539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40824.269999999997</v>
      </c>
      <c r="D10" s="18">
        <f t="shared" si="1"/>
        <v>3402.0224999999996</v>
      </c>
      <c r="E10" s="19">
        <f t="shared" si="2"/>
        <v>20.660055668016192</v>
      </c>
      <c r="F10" s="19">
        <f t="shared" si="3"/>
        <v>10.330027834008096</v>
      </c>
      <c r="G10" s="19">
        <f t="shared" si="4"/>
        <v>4.1320111336032381</v>
      </c>
      <c r="H10" s="20">
        <f t="shared" si="5"/>
        <v>19.627052884615384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42085.33</v>
      </c>
      <c r="D11" s="18">
        <f t="shared" si="1"/>
        <v>3507.1108333333336</v>
      </c>
      <c r="E11" s="19">
        <f t="shared" si="2"/>
        <v>21.298243927125508</v>
      </c>
      <c r="F11" s="19">
        <f t="shared" si="3"/>
        <v>10.649121963562754</v>
      </c>
      <c r="G11" s="19">
        <f t="shared" si="4"/>
        <v>4.2596487854251013</v>
      </c>
      <c r="H11" s="20">
        <f t="shared" si="5"/>
        <v>20.233331730769233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43619.1</v>
      </c>
      <c r="D12" s="18">
        <f t="shared" si="1"/>
        <v>3634.9249999999997</v>
      </c>
      <c r="E12" s="19">
        <f t="shared" si="2"/>
        <v>22.074443319838057</v>
      </c>
      <c r="F12" s="19">
        <f t="shared" si="3"/>
        <v>11.037221659919028</v>
      </c>
      <c r="G12" s="19">
        <f t="shared" si="4"/>
        <v>4.414888663967611</v>
      </c>
      <c r="H12" s="20">
        <f t="shared" si="5"/>
        <v>20.970721153846153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44034.09</v>
      </c>
      <c r="D13" s="18">
        <f t="shared" si="1"/>
        <v>3669.5074999999997</v>
      </c>
      <c r="E13" s="19">
        <f t="shared" si="2"/>
        <v>22.28445850202429</v>
      </c>
      <c r="F13" s="19">
        <f t="shared" si="3"/>
        <v>11.142229251012145</v>
      </c>
      <c r="G13" s="19">
        <f t="shared" si="4"/>
        <v>4.4568917004048583</v>
      </c>
      <c r="H13" s="20">
        <f t="shared" si="5"/>
        <v>21.170235576923076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45387.59</v>
      </c>
      <c r="D14" s="18">
        <f t="shared" si="1"/>
        <v>3782.2991666666662</v>
      </c>
      <c r="E14" s="19">
        <f t="shared" si="2"/>
        <v>22.969428137651821</v>
      </c>
      <c r="F14" s="19">
        <f t="shared" si="3"/>
        <v>11.484714068825911</v>
      </c>
      <c r="G14" s="19">
        <f t="shared" si="4"/>
        <v>4.5938856275303639</v>
      </c>
      <c r="H14" s="20">
        <f t="shared" si="5"/>
        <v>21.820956730769229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45871.08</v>
      </c>
      <c r="D15" s="18">
        <f t="shared" si="1"/>
        <v>3822.59</v>
      </c>
      <c r="E15" s="19">
        <f t="shared" si="2"/>
        <v>23.214109311740891</v>
      </c>
      <c r="F15" s="19">
        <f t="shared" si="3"/>
        <v>11.607054655870446</v>
      </c>
      <c r="G15" s="19">
        <f t="shared" si="4"/>
        <v>4.6428218623481783</v>
      </c>
      <c r="H15" s="20">
        <f t="shared" si="5"/>
        <v>22.053403846153849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47170.59</v>
      </c>
      <c r="D16" s="18">
        <f t="shared" si="1"/>
        <v>3930.8824999999997</v>
      </c>
      <c r="E16" s="19">
        <f t="shared" si="2"/>
        <v>23.871756072874494</v>
      </c>
      <c r="F16" s="19">
        <f t="shared" si="3"/>
        <v>11.935878036437247</v>
      </c>
      <c r="G16" s="19">
        <f t="shared" si="4"/>
        <v>4.7743512145748985</v>
      </c>
      <c r="H16" s="20">
        <f t="shared" si="5"/>
        <v>22.678168269230767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47658.38</v>
      </c>
      <c r="D17" s="18">
        <f t="shared" si="1"/>
        <v>3971.5316666666663</v>
      </c>
      <c r="E17" s="19">
        <f t="shared" si="2"/>
        <v>24.118613360323884</v>
      </c>
      <c r="F17" s="19">
        <f t="shared" si="3"/>
        <v>12.059306680161942</v>
      </c>
      <c r="G17" s="19">
        <f t="shared" si="4"/>
        <v>4.8237226720647772</v>
      </c>
      <c r="H17" s="20">
        <f t="shared" si="5"/>
        <v>22.912682692307691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48850.05</v>
      </c>
      <c r="D18" s="18">
        <f t="shared" si="1"/>
        <v>4070.8375000000001</v>
      </c>
      <c r="E18" s="19">
        <f t="shared" si="2"/>
        <v>24.721685222672065</v>
      </c>
      <c r="F18" s="19">
        <f t="shared" si="3"/>
        <v>12.360842611336032</v>
      </c>
      <c r="G18" s="19">
        <f t="shared" si="4"/>
        <v>4.9443370445344126</v>
      </c>
      <c r="H18" s="20">
        <f t="shared" si="5"/>
        <v>23.485600961538463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49477.39</v>
      </c>
      <c r="D19" s="18">
        <f t="shared" si="1"/>
        <v>4123.1158333333333</v>
      </c>
      <c r="E19" s="19">
        <f t="shared" si="2"/>
        <v>25.039164979757086</v>
      </c>
      <c r="F19" s="19">
        <f t="shared" si="3"/>
        <v>12.519582489878543</v>
      </c>
      <c r="G19" s="19">
        <f t="shared" si="4"/>
        <v>5.007832995951417</v>
      </c>
      <c r="H19" s="20">
        <f t="shared" si="5"/>
        <v>23.787206730769231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50467.96</v>
      </c>
      <c r="D20" s="18">
        <f t="shared" si="1"/>
        <v>4205.663333333333</v>
      </c>
      <c r="E20" s="19">
        <f t="shared" si="2"/>
        <v>25.540465587044533</v>
      </c>
      <c r="F20" s="19">
        <f t="shared" si="3"/>
        <v>12.770232793522267</v>
      </c>
      <c r="G20" s="19">
        <f t="shared" si="4"/>
        <v>5.1080931174089068</v>
      </c>
      <c r="H20" s="20">
        <f t="shared" si="5"/>
        <v>24.263442307692308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51349.81</v>
      </c>
      <c r="D21" s="18">
        <f t="shared" si="1"/>
        <v>4279.1508333333331</v>
      </c>
      <c r="E21" s="19">
        <f t="shared" si="2"/>
        <v>25.986745951417003</v>
      </c>
      <c r="F21" s="19">
        <f t="shared" si="3"/>
        <v>12.993372975708501</v>
      </c>
      <c r="G21" s="19">
        <f t="shared" si="4"/>
        <v>5.1973491902834006</v>
      </c>
      <c r="H21" s="20">
        <f t="shared" si="5"/>
        <v>24.687408653846152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52180.22</v>
      </c>
      <c r="D22" s="18">
        <f t="shared" si="1"/>
        <v>4348.3516666666665</v>
      </c>
      <c r="E22" s="19">
        <f t="shared" si="2"/>
        <v>26.406993927125505</v>
      </c>
      <c r="F22" s="19">
        <f t="shared" si="3"/>
        <v>13.203496963562753</v>
      </c>
      <c r="G22" s="19">
        <f t="shared" si="4"/>
        <v>5.2813987854251012</v>
      </c>
      <c r="H22" s="20">
        <f t="shared" si="5"/>
        <v>25.086644230769231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53445.1</v>
      </c>
      <c r="D23" s="18">
        <f t="shared" si="1"/>
        <v>4453.7583333333332</v>
      </c>
      <c r="E23" s="19">
        <f t="shared" si="2"/>
        <v>27.047115384615385</v>
      </c>
      <c r="F23" s="19">
        <f t="shared" si="3"/>
        <v>13.523557692307692</v>
      </c>
      <c r="G23" s="19">
        <f t="shared" si="4"/>
        <v>5.4094230769230771</v>
      </c>
      <c r="H23" s="20">
        <f t="shared" si="5"/>
        <v>25.694759615384616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53893.01</v>
      </c>
      <c r="D24" s="18">
        <f t="shared" si="1"/>
        <v>4491.0841666666665</v>
      </c>
      <c r="E24" s="19">
        <f t="shared" si="2"/>
        <v>27.273790485829959</v>
      </c>
      <c r="F24" s="19">
        <f t="shared" si="3"/>
        <v>13.63689524291498</v>
      </c>
      <c r="G24" s="19">
        <f t="shared" si="4"/>
        <v>5.4547580971659917</v>
      </c>
      <c r="H24" s="20">
        <f t="shared" si="5"/>
        <v>25.910100961538461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55540.42</v>
      </c>
      <c r="D25" s="18">
        <f t="shared" si="1"/>
        <v>4628.3683333333329</v>
      </c>
      <c r="E25" s="19">
        <f t="shared" si="2"/>
        <v>28.107499999999998</v>
      </c>
      <c r="F25" s="19">
        <f t="shared" si="3"/>
        <v>14.053749999999999</v>
      </c>
      <c r="G25" s="19">
        <f t="shared" si="4"/>
        <v>5.6214999999999993</v>
      </c>
      <c r="H25" s="20">
        <f t="shared" si="5"/>
        <v>26.702124999999999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55605.21</v>
      </c>
      <c r="D26" s="18">
        <f t="shared" si="1"/>
        <v>4633.7674999999999</v>
      </c>
      <c r="E26" s="19">
        <f t="shared" si="2"/>
        <v>28.140288461538461</v>
      </c>
      <c r="F26" s="19">
        <f t="shared" si="3"/>
        <v>14.07014423076923</v>
      </c>
      <c r="G26" s="19">
        <f t="shared" si="4"/>
        <v>5.6280576923076922</v>
      </c>
      <c r="H26" s="20">
        <f t="shared" si="5"/>
        <v>26.733274038461538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57635.71</v>
      </c>
      <c r="D27" s="18">
        <f t="shared" si="1"/>
        <v>4802.975833333333</v>
      </c>
      <c r="E27" s="19">
        <f t="shared" si="2"/>
        <v>29.16786943319838</v>
      </c>
      <c r="F27" s="19">
        <f t="shared" si="3"/>
        <v>14.58393471659919</v>
      </c>
      <c r="G27" s="19">
        <f t="shared" si="4"/>
        <v>5.8335738866396758</v>
      </c>
      <c r="H27" s="20">
        <f t="shared" si="5"/>
        <v>27.709475961538462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57683.62</v>
      </c>
      <c r="D28" s="18">
        <f t="shared" si="1"/>
        <v>4806.9683333333332</v>
      </c>
      <c r="E28" s="19">
        <f t="shared" si="2"/>
        <v>29.192115384615384</v>
      </c>
      <c r="F28" s="19">
        <f t="shared" si="3"/>
        <v>14.596057692307692</v>
      </c>
      <c r="G28" s="19">
        <f t="shared" si="4"/>
        <v>5.8384230769230765</v>
      </c>
      <c r="H28" s="20">
        <f t="shared" si="5"/>
        <v>27.732509615384618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59731.03</v>
      </c>
      <c r="D29" s="18">
        <f t="shared" si="1"/>
        <v>4977.5858333333335</v>
      </c>
      <c r="E29" s="19">
        <f t="shared" si="2"/>
        <v>30.228254048582997</v>
      </c>
      <c r="F29" s="19">
        <f t="shared" si="3"/>
        <v>15.114127024291498</v>
      </c>
      <c r="G29" s="19">
        <f t="shared" si="4"/>
        <v>6.0456508097165997</v>
      </c>
      <c r="H29" s="20">
        <f t="shared" si="5"/>
        <v>28.716841346153846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61826.32</v>
      </c>
      <c r="D30" s="18">
        <f t="shared" si="1"/>
        <v>5152.1933333333336</v>
      </c>
      <c r="E30" s="19">
        <f t="shared" si="2"/>
        <v>31.288623481781375</v>
      </c>
      <c r="F30" s="19">
        <f t="shared" si="3"/>
        <v>15.644311740890688</v>
      </c>
      <c r="G30" s="19">
        <f t="shared" si="4"/>
        <v>6.2577246963562754</v>
      </c>
      <c r="H30" s="20">
        <f t="shared" si="5"/>
        <v>29.724192307692306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63873.73</v>
      </c>
      <c r="D31" s="18">
        <f t="shared" si="1"/>
        <v>5322.8108333333339</v>
      </c>
      <c r="E31" s="19">
        <f t="shared" si="2"/>
        <v>32.324762145748991</v>
      </c>
      <c r="F31" s="19">
        <f t="shared" si="3"/>
        <v>16.162381072874496</v>
      </c>
      <c r="G31" s="19">
        <f t="shared" si="4"/>
        <v>6.4649524291497986</v>
      </c>
      <c r="H31" s="20">
        <f t="shared" si="5"/>
        <v>30.70852403846154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63989.62</v>
      </c>
      <c r="D32" s="18">
        <f t="shared" si="1"/>
        <v>5332.4683333333332</v>
      </c>
      <c r="E32" s="19">
        <f t="shared" si="2"/>
        <v>32.38341093117409</v>
      </c>
      <c r="F32" s="19">
        <f t="shared" si="3"/>
        <v>16.191705465587045</v>
      </c>
      <c r="G32" s="19">
        <f t="shared" si="4"/>
        <v>6.4766821862348181</v>
      </c>
      <c r="H32" s="20">
        <f t="shared" si="5"/>
        <v>30.764240384615388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64097</v>
      </c>
      <c r="D33" s="18">
        <f t="shared" si="1"/>
        <v>5341.416666666667</v>
      </c>
      <c r="E33" s="19">
        <f t="shared" si="2"/>
        <v>32.43775303643725</v>
      </c>
      <c r="F33" s="19">
        <f t="shared" si="3"/>
        <v>16.218876518218625</v>
      </c>
      <c r="G33" s="19">
        <f t="shared" si="4"/>
        <v>6.4875506072874503</v>
      </c>
      <c r="H33" s="20">
        <f t="shared" si="5"/>
        <v>30.815865384615385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64196.480000000003</v>
      </c>
      <c r="D34" s="18">
        <f t="shared" si="1"/>
        <v>5349.7066666666669</v>
      </c>
      <c r="E34" s="19">
        <f t="shared" si="2"/>
        <v>32.488097165991903</v>
      </c>
      <c r="F34" s="19">
        <f t="shared" si="3"/>
        <v>16.244048582995951</v>
      </c>
      <c r="G34" s="19">
        <f t="shared" si="4"/>
        <v>6.4976194331983805</v>
      </c>
      <c r="H34" s="20">
        <f t="shared" si="5"/>
        <v>30.863692307692308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64288.65</v>
      </c>
      <c r="D35" s="18">
        <f t="shared" si="1"/>
        <v>5357.3874999999998</v>
      </c>
      <c r="E35" s="19">
        <f t="shared" si="2"/>
        <v>32.534741902834007</v>
      </c>
      <c r="F35" s="19">
        <f t="shared" si="3"/>
        <v>16.267370951417004</v>
      </c>
      <c r="G35" s="19">
        <f t="shared" si="4"/>
        <v>6.5069483805668016</v>
      </c>
      <c r="H35" s="20">
        <f t="shared" si="5"/>
        <v>30.908004807692308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64373.99</v>
      </c>
      <c r="D36" s="18">
        <f t="shared" si="1"/>
        <v>5364.4991666666665</v>
      </c>
      <c r="E36" s="19">
        <f t="shared" si="2"/>
        <v>32.577930161943321</v>
      </c>
      <c r="F36" s="19">
        <f t="shared" si="3"/>
        <v>16.288965080971661</v>
      </c>
      <c r="G36" s="19">
        <f t="shared" si="4"/>
        <v>6.5155860323886641</v>
      </c>
      <c r="H36" s="20">
        <f t="shared" si="5"/>
        <v>30.949033653846154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64453.120000000003</v>
      </c>
      <c r="D37" s="18">
        <f t="shared" si="1"/>
        <v>5371.0933333333332</v>
      </c>
      <c r="E37" s="19">
        <f t="shared" si="2"/>
        <v>32.617975708502023</v>
      </c>
      <c r="F37" s="19">
        <f t="shared" si="3"/>
        <v>16.308987854251011</v>
      </c>
      <c r="G37" s="19">
        <f t="shared" si="4"/>
        <v>6.5235951417004046</v>
      </c>
      <c r="H37" s="20">
        <f t="shared" si="5"/>
        <v>30.987076923076923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64526.34</v>
      </c>
      <c r="D38" s="18">
        <f t="shared" si="1"/>
        <v>5377.1949999999997</v>
      </c>
      <c r="E38" s="19">
        <f t="shared" si="2"/>
        <v>32.655030364372465</v>
      </c>
      <c r="F38" s="19">
        <f t="shared" si="3"/>
        <v>16.327515182186232</v>
      </c>
      <c r="G38" s="19">
        <f t="shared" si="4"/>
        <v>6.5310060728744928</v>
      </c>
      <c r="H38" s="20">
        <f t="shared" si="5"/>
        <v>31.022278846153846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64594.17</v>
      </c>
      <c r="D39" s="18">
        <f t="shared" si="1"/>
        <v>5382.8474999999999</v>
      </c>
      <c r="E39" s="19">
        <f t="shared" si="2"/>
        <v>32.68935728744939</v>
      </c>
      <c r="F39" s="19">
        <f t="shared" si="3"/>
        <v>16.344678643724695</v>
      </c>
      <c r="G39" s="19">
        <f t="shared" si="4"/>
        <v>6.537871457489878</v>
      </c>
      <c r="H39" s="20">
        <f t="shared" si="5"/>
        <v>31.054889423076922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64656.95</v>
      </c>
      <c r="D40" s="18">
        <f t="shared" si="1"/>
        <v>5388.0791666666664</v>
      </c>
      <c r="E40" s="19">
        <f t="shared" si="2"/>
        <v>32.721128542510122</v>
      </c>
      <c r="F40" s="19">
        <f t="shared" si="3"/>
        <v>16.360564271255061</v>
      </c>
      <c r="G40" s="19">
        <f t="shared" si="4"/>
        <v>6.5442257085020241</v>
      </c>
      <c r="H40" s="20">
        <f t="shared" si="5"/>
        <v>31.085072115384612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64715.13</v>
      </c>
      <c r="D41" s="18">
        <f t="shared" si="1"/>
        <v>5392.9274999999998</v>
      </c>
      <c r="E41" s="19">
        <f t="shared" si="2"/>
        <v>32.750571862348174</v>
      </c>
      <c r="F41" s="19">
        <f t="shared" si="3"/>
        <v>16.375285931174087</v>
      </c>
      <c r="G41" s="19">
        <f t="shared" si="4"/>
        <v>6.5501143724696345</v>
      </c>
      <c r="H41" s="20">
        <f t="shared" si="5"/>
        <v>31.113043269230769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64768.95</v>
      </c>
      <c r="D42" s="22">
        <f t="shared" si="1"/>
        <v>5397.4124999999995</v>
      </c>
      <c r="E42" s="23">
        <f t="shared" si="2"/>
        <v>32.777808704453442</v>
      </c>
      <c r="F42" s="23">
        <f t="shared" si="3"/>
        <v>16.388904352226721</v>
      </c>
      <c r="G42" s="23">
        <f t="shared" si="4"/>
        <v>6.5555617408906883</v>
      </c>
      <c r="H42" s="24">
        <f t="shared" si="5"/>
        <v>31.138918269230768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37251.08</v>
      </c>
      <c r="D7" s="18">
        <f t="shared" ref="D7:D42" si="1">B7/12*$D$3</f>
        <v>3104.2566666666667</v>
      </c>
      <c r="E7" s="19">
        <f t="shared" ref="E7:E42" si="2">C7/1976</f>
        <v>18.85176113360324</v>
      </c>
      <c r="F7" s="19">
        <f>E7/2</f>
        <v>9.4258805668016201</v>
      </c>
      <c r="G7" s="19">
        <f>E7/5</f>
        <v>3.770352226720648</v>
      </c>
      <c r="H7" s="20">
        <f>C7/2080</f>
        <v>17.909173076923079</v>
      </c>
    </row>
    <row r="8" spans="1:8" x14ac:dyDescent="0.3">
      <c r="A8" s="8">
        <f>A7+1</f>
        <v>1</v>
      </c>
      <c r="B8" s="18">
        <v>38325.64</v>
      </c>
      <c r="C8" s="18">
        <f t="shared" si="0"/>
        <v>38325.64</v>
      </c>
      <c r="D8" s="18">
        <f t="shared" si="1"/>
        <v>3193.8033333333333</v>
      </c>
      <c r="E8" s="19">
        <f t="shared" si="2"/>
        <v>19.395566801619434</v>
      </c>
      <c r="F8" s="19">
        <f t="shared" ref="F8:F42" si="3">E8/2</f>
        <v>9.6977834008097172</v>
      </c>
      <c r="G8" s="19">
        <f t="shared" ref="G8:G42" si="4">E8/5</f>
        <v>3.879113360323887</v>
      </c>
      <c r="H8" s="20">
        <f t="shared" ref="H8:H42" si="5">C8/2080</f>
        <v>18.42578846153846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39444.959999999999</v>
      </c>
      <c r="D9" s="18">
        <f t="shared" si="1"/>
        <v>3287.08</v>
      </c>
      <c r="E9" s="19">
        <f t="shared" si="2"/>
        <v>19.962024291497976</v>
      </c>
      <c r="F9" s="19">
        <f t="shared" si="3"/>
        <v>9.9810121457489878</v>
      </c>
      <c r="G9" s="19">
        <f t="shared" si="4"/>
        <v>3.992404858299595</v>
      </c>
      <c r="H9" s="20">
        <f t="shared" si="5"/>
        <v>18.963923076923077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40564.269999999997</v>
      </c>
      <c r="D10" s="18">
        <f t="shared" si="1"/>
        <v>3380.3558333333331</v>
      </c>
      <c r="E10" s="19">
        <f t="shared" si="2"/>
        <v>20.52847672064777</v>
      </c>
      <c r="F10" s="19">
        <f t="shared" si="3"/>
        <v>10.264238360323885</v>
      </c>
      <c r="G10" s="19">
        <f t="shared" si="4"/>
        <v>4.1056953441295541</v>
      </c>
      <c r="H10" s="20">
        <f t="shared" si="5"/>
        <v>19.502052884615384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41907.46</v>
      </c>
      <c r="D11" s="18">
        <f t="shared" si="1"/>
        <v>3492.2883333333334</v>
      </c>
      <c r="E11" s="19">
        <f t="shared" si="2"/>
        <v>21.208228744939269</v>
      </c>
      <c r="F11" s="19">
        <f t="shared" si="3"/>
        <v>10.604114372469635</v>
      </c>
      <c r="G11" s="19">
        <f t="shared" si="4"/>
        <v>4.2416457489878541</v>
      </c>
      <c r="H11" s="20">
        <f t="shared" si="5"/>
        <v>20.147817307692307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43653.62</v>
      </c>
      <c r="D12" s="18">
        <f t="shared" si="1"/>
        <v>3637.8016666666667</v>
      </c>
      <c r="E12" s="19">
        <f t="shared" si="2"/>
        <v>22.091912955465588</v>
      </c>
      <c r="F12" s="19">
        <f t="shared" si="3"/>
        <v>11.045956477732794</v>
      </c>
      <c r="G12" s="19">
        <f t="shared" si="4"/>
        <v>4.4183825910931178</v>
      </c>
      <c r="H12" s="20">
        <f t="shared" si="5"/>
        <v>20.987317307692308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43653.62</v>
      </c>
      <c r="D13" s="18">
        <f t="shared" si="1"/>
        <v>3637.8016666666667</v>
      </c>
      <c r="E13" s="19">
        <f t="shared" si="2"/>
        <v>22.091912955465588</v>
      </c>
      <c r="F13" s="19">
        <f t="shared" si="3"/>
        <v>11.045956477732794</v>
      </c>
      <c r="G13" s="19">
        <f t="shared" si="4"/>
        <v>4.4183825910931178</v>
      </c>
      <c r="H13" s="20">
        <f t="shared" si="5"/>
        <v>20.987317307692308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45444.53</v>
      </c>
      <c r="D14" s="18">
        <f t="shared" si="1"/>
        <v>3787.0441666666666</v>
      </c>
      <c r="E14" s="19">
        <f t="shared" si="2"/>
        <v>22.998243927125504</v>
      </c>
      <c r="F14" s="19">
        <f t="shared" si="3"/>
        <v>11.499121963562752</v>
      </c>
      <c r="G14" s="19">
        <f t="shared" si="4"/>
        <v>4.5996487854251011</v>
      </c>
      <c r="H14" s="20">
        <f t="shared" si="5"/>
        <v>21.848331730769232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45444.53</v>
      </c>
      <c r="D15" s="18">
        <f t="shared" si="1"/>
        <v>3787.0441666666666</v>
      </c>
      <c r="E15" s="19">
        <f t="shared" si="2"/>
        <v>22.998243927125504</v>
      </c>
      <c r="F15" s="19">
        <f t="shared" si="3"/>
        <v>11.499121963562752</v>
      </c>
      <c r="G15" s="19">
        <f t="shared" si="4"/>
        <v>4.5996487854251011</v>
      </c>
      <c r="H15" s="20">
        <f t="shared" si="5"/>
        <v>21.848331730769232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47235.44</v>
      </c>
      <c r="D16" s="18">
        <f t="shared" si="1"/>
        <v>3936.2866666666669</v>
      </c>
      <c r="E16" s="19">
        <f t="shared" si="2"/>
        <v>23.904574898785427</v>
      </c>
      <c r="F16" s="19">
        <f t="shared" si="3"/>
        <v>11.952287449392713</v>
      </c>
      <c r="G16" s="19">
        <f t="shared" si="4"/>
        <v>4.7809149797570853</v>
      </c>
      <c r="H16" s="20">
        <f t="shared" si="5"/>
        <v>22.709346153846155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47235.44</v>
      </c>
      <c r="D17" s="18">
        <f t="shared" si="1"/>
        <v>3936.2866666666669</v>
      </c>
      <c r="E17" s="19">
        <f t="shared" si="2"/>
        <v>23.904574898785427</v>
      </c>
      <c r="F17" s="19">
        <f t="shared" si="3"/>
        <v>11.952287449392713</v>
      </c>
      <c r="G17" s="19">
        <f t="shared" si="4"/>
        <v>4.7809149797570853</v>
      </c>
      <c r="H17" s="20">
        <f t="shared" si="5"/>
        <v>22.709346153846155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49474.09</v>
      </c>
      <c r="D18" s="18">
        <f t="shared" si="1"/>
        <v>4122.8408333333327</v>
      </c>
      <c r="E18" s="19">
        <f t="shared" si="2"/>
        <v>25.037494939271252</v>
      </c>
      <c r="F18" s="19">
        <f t="shared" si="3"/>
        <v>12.518747469635626</v>
      </c>
      <c r="G18" s="19">
        <f t="shared" si="4"/>
        <v>5.00749898785425</v>
      </c>
      <c r="H18" s="20">
        <f t="shared" si="5"/>
        <v>23.78562019230769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49474.09</v>
      </c>
      <c r="D19" s="18">
        <f t="shared" si="1"/>
        <v>4122.8408333333327</v>
      </c>
      <c r="E19" s="19">
        <f t="shared" si="2"/>
        <v>25.037494939271252</v>
      </c>
      <c r="F19" s="19">
        <f t="shared" si="3"/>
        <v>12.518747469635626</v>
      </c>
      <c r="G19" s="19">
        <f t="shared" si="4"/>
        <v>5.00749898785425</v>
      </c>
      <c r="H19" s="20">
        <f t="shared" si="5"/>
        <v>23.78562019230769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51488.88</v>
      </c>
      <c r="D20" s="18">
        <f t="shared" si="1"/>
        <v>4290.74</v>
      </c>
      <c r="E20" s="19">
        <f t="shared" si="2"/>
        <v>26.057125506072872</v>
      </c>
      <c r="F20" s="19">
        <f t="shared" si="3"/>
        <v>13.028562753036436</v>
      </c>
      <c r="G20" s="19">
        <f t="shared" si="4"/>
        <v>5.2114251012145747</v>
      </c>
      <c r="H20" s="20">
        <f t="shared" si="5"/>
        <v>24.754269230769228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51488.88</v>
      </c>
      <c r="D21" s="18">
        <f t="shared" si="1"/>
        <v>4290.74</v>
      </c>
      <c r="E21" s="19">
        <f t="shared" si="2"/>
        <v>26.057125506072872</v>
      </c>
      <c r="F21" s="19">
        <f t="shared" si="3"/>
        <v>13.028562753036436</v>
      </c>
      <c r="G21" s="19">
        <f t="shared" si="4"/>
        <v>5.2114251012145747</v>
      </c>
      <c r="H21" s="20">
        <f t="shared" si="5"/>
        <v>24.754269230769228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53503.66</v>
      </c>
      <c r="D22" s="18">
        <f t="shared" si="1"/>
        <v>4458.6383333333333</v>
      </c>
      <c r="E22" s="19">
        <f t="shared" si="2"/>
        <v>27.076751012145749</v>
      </c>
      <c r="F22" s="19">
        <f t="shared" si="3"/>
        <v>13.538375506072875</v>
      </c>
      <c r="G22" s="19">
        <f t="shared" si="4"/>
        <v>5.41535020242915</v>
      </c>
      <c r="H22" s="20">
        <f t="shared" si="5"/>
        <v>25.722913461538464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53503.66</v>
      </c>
      <c r="D23" s="18">
        <f t="shared" si="1"/>
        <v>4458.6383333333333</v>
      </c>
      <c r="E23" s="19">
        <f t="shared" si="2"/>
        <v>27.076751012145749</v>
      </c>
      <c r="F23" s="19">
        <f t="shared" si="3"/>
        <v>13.538375506072875</v>
      </c>
      <c r="G23" s="19">
        <f t="shared" si="4"/>
        <v>5.41535020242915</v>
      </c>
      <c r="H23" s="20">
        <f t="shared" si="5"/>
        <v>25.722913461538464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55742.31</v>
      </c>
      <c r="D24" s="18">
        <f t="shared" si="1"/>
        <v>4645.1925000000001</v>
      </c>
      <c r="E24" s="19">
        <f t="shared" si="2"/>
        <v>28.209671052631577</v>
      </c>
      <c r="F24" s="19">
        <f t="shared" si="3"/>
        <v>14.104835526315789</v>
      </c>
      <c r="G24" s="19">
        <f t="shared" si="4"/>
        <v>5.6419342105263155</v>
      </c>
      <c r="H24" s="20">
        <f t="shared" si="5"/>
        <v>26.799187499999999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55742.31</v>
      </c>
      <c r="D25" s="18">
        <f t="shared" si="1"/>
        <v>4645.1925000000001</v>
      </c>
      <c r="E25" s="19">
        <f t="shared" si="2"/>
        <v>28.209671052631577</v>
      </c>
      <c r="F25" s="19">
        <f t="shared" si="3"/>
        <v>14.104835526315789</v>
      </c>
      <c r="G25" s="19">
        <f t="shared" si="4"/>
        <v>5.6419342105263155</v>
      </c>
      <c r="H25" s="20">
        <f t="shared" si="5"/>
        <v>26.799187499999999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55742.31</v>
      </c>
      <c r="D26" s="18">
        <f t="shared" si="1"/>
        <v>4645.1925000000001</v>
      </c>
      <c r="E26" s="19">
        <f t="shared" si="2"/>
        <v>28.209671052631577</v>
      </c>
      <c r="F26" s="19">
        <f t="shared" si="3"/>
        <v>14.104835526315789</v>
      </c>
      <c r="G26" s="19">
        <f t="shared" si="4"/>
        <v>5.6419342105263155</v>
      </c>
      <c r="H26" s="20">
        <f t="shared" si="5"/>
        <v>26.799187499999999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57757.08</v>
      </c>
      <c r="D27" s="18">
        <f t="shared" si="1"/>
        <v>4813.09</v>
      </c>
      <c r="E27" s="19">
        <f t="shared" si="2"/>
        <v>29.229291497975709</v>
      </c>
      <c r="F27" s="19">
        <f t="shared" si="3"/>
        <v>14.614645748987854</v>
      </c>
      <c r="G27" s="19">
        <f t="shared" si="4"/>
        <v>5.8458582995951414</v>
      </c>
      <c r="H27" s="20">
        <f t="shared" si="5"/>
        <v>27.767826923076925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57757.08</v>
      </c>
      <c r="D28" s="18">
        <f t="shared" si="1"/>
        <v>4813.09</v>
      </c>
      <c r="E28" s="19">
        <f t="shared" si="2"/>
        <v>29.229291497975709</v>
      </c>
      <c r="F28" s="19">
        <f t="shared" si="3"/>
        <v>14.614645748987854</v>
      </c>
      <c r="G28" s="19">
        <f t="shared" si="4"/>
        <v>5.8458582995951414</v>
      </c>
      <c r="H28" s="20">
        <f t="shared" si="5"/>
        <v>27.767826923076925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59995.73</v>
      </c>
      <c r="D29" s="18">
        <f t="shared" si="1"/>
        <v>4999.6441666666669</v>
      </c>
      <c r="E29" s="19">
        <f t="shared" si="2"/>
        <v>30.362211538461541</v>
      </c>
      <c r="F29" s="19">
        <f t="shared" si="3"/>
        <v>15.18110576923077</v>
      </c>
      <c r="G29" s="19">
        <f t="shared" si="4"/>
        <v>6.0724423076923078</v>
      </c>
      <c r="H29" s="20">
        <f t="shared" si="5"/>
        <v>28.844100961538462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62234.39</v>
      </c>
      <c r="D30" s="18">
        <f t="shared" si="1"/>
        <v>5186.1991666666663</v>
      </c>
      <c r="E30" s="19">
        <f t="shared" si="2"/>
        <v>31.495136639676112</v>
      </c>
      <c r="F30" s="19">
        <f t="shared" si="3"/>
        <v>15.747568319838056</v>
      </c>
      <c r="G30" s="19">
        <f t="shared" si="4"/>
        <v>6.2990273279352227</v>
      </c>
      <c r="H30" s="20">
        <f t="shared" si="5"/>
        <v>29.920379807692306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64025.3</v>
      </c>
      <c r="D31" s="18">
        <f t="shared" si="1"/>
        <v>5335.4416666666666</v>
      </c>
      <c r="E31" s="19">
        <f t="shared" si="2"/>
        <v>32.401467611336031</v>
      </c>
      <c r="F31" s="19">
        <f t="shared" si="3"/>
        <v>16.200733805668015</v>
      </c>
      <c r="G31" s="19">
        <f t="shared" si="4"/>
        <v>6.480293522267206</v>
      </c>
      <c r="H31" s="20">
        <f t="shared" si="5"/>
        <v>30.781394230769234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64141.46</v>
      </c>
      <c r="D32" s="18">
        <f t="shared" si="1"/>
        <v>5345.1216666666669</v>
      </c>
      <c r="E32" s="19">
        <f t="shared" si="2"/>
        <v>32.460253036437244</v>
      </c>
      <c r="F32" s="19">
        <f t="shared" si="3"/>
        <v>16.230126518218622</v>
      </c>
      <c r="G32" s="19">
        <f t="shared" si="4"/>
        <v>6.4920506072874486</v>
      </c>
      <c r="H32" s="20">
        <f t="shared" si="5"/>
        <v>30.837240384615384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64249.09</v>
      </c>
      <c r="D33" s="18">
        <f t="shared" si="1"/>
        <v>5354.0908333333327</v>
      </c>
      <c r="E33" s="19">
        <f t="shared" si="2"/>
        <v>32.514721659919026</v>
      </c>
      <c r="F33" s="19">
        <f t="shared" si="3"/>
        <v>16.257360829959513</v>
      </c>
      <c r="G33" s="19">
        <f t="shared" si="4"/>
        <v>6.5029443319838052</v>
      </c>
      <c r="H33" s="20">
        <f t="shared" si="5"/>
        <v>30.888985576923076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64348.81</v>
      </c>
      <c r="D34" s="18">
        <f t="shared" si="1"/>
        <v>5362.4008333333331</v>
      </c>
      <c r="E34" s="19">
        <f t="shared" si="2"/>
        <v>32.565187246963561</v>
      </c>
      <c r="F34" s="19">
        <f t="shared" si="3"/>
        <v>16.28259362348178</v>
      </c>
      <c r="G34" s="19">
        <f t="shared" si="4"/>
        <v>6.5130374493927121</v>
      </c>
      <c r="H34" s="20">
        <f t="shared" si="5"/>
        <v>30.936927884615383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64441.2</v>
      </c>
      <c r="D35" s="18">
        <f t="shared" si="1"/>
        <v>5370.0999999999995</v>
      </c>
      <c r="E35" s="19">
        <f t="shared" si="2"/>
        <v>32.611943319838055</v>
      </c>
      <c r="F35" s="19">
        <f t="shared" si="3"/>
        <v>16.305971659919027</v>
      </c>
      <c r="G35" s="19">
        <f t="shared" si="4"/>
        <v>6.522388663967611</v>
      </c>
      <c r="H35" s="20">
        <f t="shared" si="5"/>
        <v>30.981346153846154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64526.74</v>
      </c>
      <c r="D36" s="18">
        <f t="shared" si="1"/>
        <v>5377.2283333333335</v>
      </c>
      <c r="E36" s="19">
        <f t="shared" si="2"/>
        <v>32.655232793522266</v>
      </c>
      <c r="F36" s="19">
        <f t="shared" si="3"/>
        <v>16.327616396761133</v>
      </c>
      <c r="G36" s="19">
        <f t="shared" si="4"/>
        <v>6.5310465587044533</v>
      </c>
      <c r="H36" s="20">
        <f t="shared" si="5"/>
        <v>31.022471153846151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64606.05</v>
      </c>
      <c r="D37" s="18">
        <f t="shared" si="1"/>
        <v>5383.8375000000005</v>
      </c>
      <c r="E37" s="19">
        <f t="shared" si="2"/>
        <v>32.69536943319838</v>
      </c>
      <c r="F37" s="19">
        <f t="shared" si="3"/>
        <v>16.34768471659919</v>
      </c>
      <c r="G37" s="19">
        <f t="shared" si="4"/>
        <v>6.5390738866396756</v>
      </c>
      <c r="H37" s="20">
        <f t="shared" si="5"/>
        <v>31.060600961538462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64679.45</v>
      </c>
      <c r="D38" s="18">
        <f t="shared" si="1"/>
        <v>5389.9541666666664</v>
      </c>
      <c r="E38" s="19">
        <f t="shared" si="2"/>
        <v>32.732515182186233</v>
      </c>
      <c r="F38" s="19">
        <f t="shared" si="3"/>
        <v>16.366257591093117</v>
      </c>
      <c r="G38" s="19">
        <f t="shared" si="4"/>
        <v>6.5465030364372465</v>
      </c>
      <c r="H38" s="20">
        <f t="shared" si="5"/>
        <v>31.095889423076922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64747.44</v>
      </c>
      <c r="D39" s="18">
        <f t="shared" si="1"/>
        <v>5395.62</v>
      </c>
      <c r="E39" s="19">
        <f t="shared" si="2"/>
        <v>32.766923076923078</v>
      </c>
      <c r="F39" s="19">
        <f t="shared" si="3"/>
        <v>16.383461538461539</v>
      </c>
      <c r="G39" s="19">
        <f t="shared" si="4"/>
        <v>6.5533846153846156</v>
      </c>
      <c r="H39" s="20">
        <f t="shared" si="5"/>
        <v>31.128576923076924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64810.37</v>
      </c>
      <c r="D40" s="18">
        <f t="shared" si="1"/>
        <v>5400.8641666666672</v>
      </c>
      <c r="E40" s="19">
        <f t="shared" si="2"/>
        <v>32.798770242914983</v>
      </c>
      <c r="F40" s="19">
        <f t="shared" si="3"/>
        <v>16.399385121457492</v>
      </c>
      <c r="G40" s="19">
        <f t="shared" si="4"/>
        <v>6.559754048582997</v>
      </c>
      <c r="H40" s="20">
        <f t="shared" si="5"/>
        <v>31.158831730769233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64868.68</v>
      </c>
      <c r="D41" s="18">
        <f t="shared" si="1"/>
        <v>5405.7233333333334</v>
      </c>
      <c r="E41" s="19">
        <f t="shared" si="2"/>
        <v>32.828279352226723</v>
      </c>
      <c r="F41" s="19">
        <f t="shared" si="3"/>
        <v>16.414139676113361</v>
      </c>
      <c r="G41" s="19">
        <f t="shared" si="4"/>
        <v>6.5656558704453447</v>
      </c>
      <c r="H41" s="20">
        <f t="shared" si="5"/>
        <v>31.186865384615384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64922.63</v>
      </c>
      <c r="D42" s="22">
        <f t="shared" si="1"/>
        <v>5410.2191666666668</v>
      </c>
      <c r="E42" s="23">
        <f t="shared" si="2"/>
        <v>32.855581983805664</v>
      </c>
      <c r="F42" s="23">
        <f t="shared" si="3"/>
        <v>16.427790991902832</v>
      </c>
      <c r="G42" s="23">
        <f t="shared" si="4"/>
        <v>6.5711163967611323</v>
      </c>
      <c r="H42" s="24">
        <f t="shared" si="5"/>
        <v>31.212802884615382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38683.82</v>
      </c>
      <c r="D7" s="18">
        <f t="shared" ref="D7:D42" si="1">B7/12*$D$3</f>
        <v>3223.6516666666666</v>
      </c>
      <c r="E7" s="19">
        <f t="shared" ref="E7:E42" si="2">C7/1976</f>
        <v>19.576831983805668</v>
      </c>
      <c r="F7" s="19">
        <f>E7/2</f>
        <v>9.7884159919028342</v>
      </c>
      <c r="G7" s="19">
        <f>E7/5</f>
        <v>3.9153663967611338</v>
      </c>
      <c r="H7" s="20">
        <f>C7/2080</f>
        <v>18.597990384615386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39799.699999999997</v>
      </c>
      <c r="D8" s="18">
        <f t="shared" si="1"/>
        <v>3316.6416666666664</v>
      </c>
      <c r="E8" s="19">
        <f t="shared" si="2"/>
        <v>20.141548582995949</v>
      </c>
      <c r="F8" s="19">
        <f t="shared" ref="F8:F42" si="3">E8/2</f>
        <v>10.070774291497974</v>
      </c>
      <c r="G8" s="19">
        <f t="shared" ref="G8:G42" si="4">E8/5</f>
        <v>4.0283097165991899</v>
      </c>
      <c r="H8" s="20">
        <f t="shared" ref="H8:H42" si="5">C8/2080</f>
        <v>19.134471153846153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40962.080000000002</v>
      </c>
      <c r="D9" s="18">
        <f t="shared" si="1"/>
        <v>3413.5066666666667</v>
      </c>
      <c r="E9" s="19">
        <f t="shared" si="2"/>
        <v>20.729797570850202</v>
      </c>
      <c r="F9" s="19">
        <f t="shared" si="3"/>
        <v>10.364898785425101</v>
      </c>
      <c r="G9" s="19">
        <f t="shared" si="4"/>
        <v>4.1459595141700403</v>
      </c>
      <c r="H9" s="20">
        <f t="shared" si="5"/>
        <v>19.693307692307695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42124.43</v>
      </c>
      <c r="D10" s="18">
        <f t="shared" si="1"/>
        <v>3510.3691666666668</v>
      </c>
      <c r="E10" s="19">
        <f t="shared" si="2"/>
        <v>21.318031376518217</v>
      </c>
      <c r="F10" s="19">
        <f t="shared" si="3"/>
        <v>10.659015688259109</v>
      </c>
      <c r="G10" s="19">
        <f t="shared" si="4"/>
        <v>4.2636062753036432</v>
      </c>
      <c r="H10" s="20">
        <f t="shared" si="5"/>
        <v>20.25212980769231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43519.3</v>
      </c>
      <c r="D11" s="18">
        <f t="shared" si="1"/>
        <v>3626.6083333333336</v>
      </c>
      <c r="E11" s="19">
        <f t="shared" si="2"/>
        <v>22.023937246963563</v>
      </c>
      <c r="F11" s="19">
        <f t="shared" si="3"/>
        <v>11.011968623481781</v>
      </c>
      <c r="G11" s="19">
        <f t="shared" si="4"/>
        <v>4.4047874493927122</v>
      </c>
      <c r="H11" s="20">
        <f t="shared" si="5"/>
        <v>20.922740384615388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45332.6</v>
      </c>
      <c r="D12" s="18">
        <f t="shared" si="1"/>
        <v>3777.7166666666667</v>
      </c>
      <c r="E12" s="19">
        <f t="shared" si="2"/>
        <v>22.941599190283402</v>
      </c>
      <c r="F12" s="19">
        <f t="shared" si="3"/>
        <v>11.470799595141701</v>
      </c>
      <c r="G12" s="19">
        <f t="shared" si="4"/>
        <v>4.5883198380566803</v>
      </c>
      <c r="H12" s="20">
        <f t="shared" si="5"/>
        <v>21.794519230769229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45332.6</v>
      </c>
      <c r="D13" s="18">
        <f t="shared" si="1"/>
        <v>3777.7166666666667</v>
      </c>
      <c r="E13" s="19">
        <f t="shared" si="2"/>
        <v>22.941599190283402</v>
      </c>
      <c r="F13" s="19">
        <f t="shared" si="3"/>
        <v>11.470799595141701</v>
      </c>
      <c r="G13" s="19">
        <f t="shared" si="4"/>
        <v>4.5883198380566803</v>
      </c>
      <c r="H13" s="20">
        <f t="shared" si="5"/>
        <v>21.794519230769229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47192.38</v>
      </c>
      <c r="D14" s="18">
        <f t="shared" si="1"/>
        <v>3932.6983333333333</v>
      </c>
      <c r="E14" s="19">
        <f t="shared" si="2"/>
        <v>23.882783400809714</v>
      </c>
      <c r="F14" s="19">
        <f t="shared" si="3"/>
        <v>11.941391700404857</v>
      </c>
      <c r="G14" s="19">
        <f t="shared" si="4"/>
        <v>4.776556680161943</v>
      </c>
      <c r="H14" s="20">
        <f t="shared" si="5"/>
        <v>22.688644230769228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47192.38</v>
      </c>
      <c r="D15" s="18">
        <f t="shared" si="1"/>
        <v>3932.6983333333333</v>
      </c>
      <c r="E15" s="19">
        <f t="shared" si="2"/>
        <v>23.882783400809714</v>
      </c>
      <c r="F15" s="19">
        <f t="shared" si="3"/>
        <v>11.941391700404857</v>
      </c>
      <c r="G15" s="19">
        <f t="shared" si="4"/>
        <v>4.776556680161943</v>
      </c>
      <c r="H15" s="20">
        <f t="shared" si="5"/>
        <v>22.688644230769228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49052.2</v>
      </c>
      <c r="D16" s="18">
        <f t="shared" si="1"/>
        <v>4087.6833333333329</v>
      </c>
      <c r="E16" s="19">
        <f t="shared" si="2"/>
        <v>24.823987854251012</v>
      </c>
      <c r="F16" s="19">
        <f t="shared" si="3"/>
        <v>12.411993927125506</v>
      </c>
      <c r="G16" s="19">
        <f t="shared" si="4"/>
        <v>4.9647975708502026</v>
      </c>
      <c r="H16" s="20">
        <f t="shared" si="5"/>
        <v>23.58278846153846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49052.2</v>
      </c>
      <c r="D17" s="18">
        <f t="shared" si="1"/>
        <v>4087.6833333333329</v>
      </c>
      <c r="E17" s="19">
        <f t="shared" si="2"/>
        <v>24.823987854251012</v>
      </c>
      <c r="F17" s="19">
        <f t="shared" si="3"/>
        <v>12.411993927125506</v>
      </c>
      <c r="G17" s="19">
        <f t="shared" si="4"/>
        <v>4.9647975708502026</v>
      </c>
      <c r="H17" s="20">
        <f t="shared" si="5"/>
        <v>23.58278846153846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51376.95</v>
      </c>
      <c r="D18" s="18">
        <f t="shared" si="1"/>
        <v>4281.4124999999995</v>
      </c>
      <c r="E18" s="19">
        <f t="shared" si="2"/>
        <v>26.000480769230769</v>
      </c>
      <c r="F18" s="19">
        <f t="shared" si="3"/>
        <v>13.000240384615385</v>
      </c>
      <c r="G18" s="19">
        <f t="shared" si="4"/>
        <v>5.2000961538461539</v>
      </c>
      <c r="H18" s="20">
        <f t="shared" si="5"/>
        <v>24.700456730769229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51376.95</v>
      </c>
      <c r="D19" s="18">
        <f t="shared" si="1"/>
        <v>4281.4124999999995</v>
      </c>
      <c r="E19" s="19">
        <f t="shared" si="2"/>
        <v>26.000480769230769</v>
      </c>
      <c r="F19" s="19">
        <f t="shared" si="3"/>
        <v>13.000240384615385</v>
      </c>
      <c r="G19" s="19">
        <f t="shared" si="4"/>
        <v>5.2000961538461539</v>
      </c>
      <c r="H19" s="20">
        <f t="shared" si="5"/>
        <v>24.700456730769229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53469.22</v>
      </c>
      <c r="D20" s="18">
        <f t="shared" si="1"/>
        <v>4455.7683333333334</v>
      </c>
      <c r="E20" s="19">
        <f t="shared" si="2"/>
        <v>27.059321862348177</v>
      </c>
      <c r="F20" s="19">
        <f t="shared" si="3"/>
        <v>13.529660931174089</v>
      </c>
      <c r="G20" s="19">
        <f t="shared" si="4"/>
        <v>5.4118643724696351</v>
      </c>
      <c r="H20" s="20">
        <f t="shared" si="5"/>
        <v>25.706355769230768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53469.22</v>
      </c>
      <c r="D21" s="18">
        <f t="shared" si="1"/>
        <v>4455.7683333333334</v>
      </c>
      <c r="E21" s="19">
        <f t="shared" si="2"/>
        <v>27.059321862348177</v>
      </c>
      <c r="F21" s="19">
        <f t="shared" si="3"/>
        <v>13.529660931174089</v>
      </c>
      <c r="G21" s="19">
        <f t="shared" si="4"/>
        <v>5.4118643724696351</v>
      </c>
      <c r="H21" s="20">
        <f t="shared" si="5"/>
        <v>25.706355769230768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55561.51</v>
      </c>
      <c r="D22" s="18">
        <f t="shared" si="1"/>
        <v>4630.1258333333335</v>
      </c>
      <c r="E22" s="19">
        <f t="shared" si="2"/>
        <v>28.118173076923078</v>
      </c>
      <c r="F22" s="19">
        <f t="shared" si="3"/>
        <v>14.059086538461539</v>
      </c>
      <c r="G22" s="19">
        <f t="shared" si="4"/>
        <v>5.6236346153846153</v>
      </c>
      <c r="H22" s="20">
        <f t="shared" si="5"/>
        <v>26.712264423076924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55561.51</v>
      </c>
      <c r="D23" s="18">
        <f t="shared" si="1"/>
        <v>4630.1258333333335</v>
      </c>
      <c r="E23" s="19">
        <f t="shared" si="2"/>
        <v>28.118173076923078</v>
      </c>
      <c r="F23" s="19">
        <f t="shared" si="3"/>
        <v>14.059086538461539</v>
      </c>
      <c r="G23" s="19">
        <f t="shared" si="4"/>
        <v>5.6236346153846153</v>
      </c>
      <c r="H23" s="20">
        <f t="shared" si="5"/>
        <v>26.712264423076924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57886.26</v>
      </c>
      <c r="D24" s="18">
        <f t="shared" si="1"/>
        <v>4823.8550000000005</v>
      </c>
      <c r="E24" s="19">
        <f t="shared" si="2"/>
        <v>29.294665991902836</v>
      </c>
      <c r="F24" s="19">
        <f t="shared" si="3"/>
        <v>14.647332995951418</v>
      </c>
      <c r="G24" s="19">
        <f t="shared" si="4"/>
        <v>5.8589331983805675</v>
      </c>
      <c r="H24" s="20">
        <f t="shared" si="5"/>
        <v>27.829932692307693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57886.26</v>
      </c>
      <c r="D25" s="18">
        <f t="shared" si="1"/>
        <v>4823.8550000000005</v>
      </c>
      <c r="E25" s="19">
        <f t="shared" si="2"/>
        <v>29.294665991902836</v>
      </c>
      <c r="F25" s="19">
        <f t="shared" si="3"/>
        <v>14.647332995951418</v>
      </c>
      <c r="G25" s="19">
        <f t="shared" si="4"/>
        <v>5.8589331983805675</v>
      </c>
      <c r="H25" s="20">
        <f t="shared" si="5"/>
        <v>27.829932692307693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57886.26</v>
      </c>
      <c r="D26" s="18">
        <f t="shared" si="1"/>
        <v>4823.8550000000005</v>
      </c>
      <c r="E26" s="19">
        <f t="shared" si="2"/>
        <v>29.294665991902836</v>
      </c>
      <c r="F26" s="19">
        <f t="shared" si="3"/>
        <v>14.647332995951418</v>
      </c>
      <c r="G26" s="19">
        <f t="shared" si="4"/>
        <v>5.8589331983805675</v>
      </c>
      <c r="H26" s="20">
        <f t="shared" si="5"/>
        <v>27.829932692307693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59978.5</v>
      </c>
      <c r="D27" s="18">
        <f t="shared" si="1"/>
        <v>4998.208333333333</v>
      </c>
      <c r="E27" s="19">
        <f t="shared" si="2"/>
        <v>30.353491902834008</v>
      </c>
      <c r="F27" s="19">
        <f t="shared" si="3"/>
        <v>15.176745951417004</v>
      </c>
      <c r="G27" s="19">
        <f t="shared" si="4"/>
        <v>6.0706983805668013</v>
      </c>
      <c r="H27" s="20">
        <f t="shared" si="5"/>
        <v>28.835817307692309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59978.5</v>
      </c>
      <c r="D28" s="18">
        <f t="shared" si="1"/>
        <v>4998.208333333333</v>
      </c>
      <c r="E28" s="19">
        <f t="shared" si="2"/>
        <v>30.353491902834008</v>
      </c>
      <c r="F28" s="19">
        <f t="shared" si="3"/>
        <v>15.176745951417004</v>
      </c>
      <c r="G28" s="19">
        <f t="shared" si="4"/>
        <v>6.0706983805668013</v>
      </c>
      <c r="H28" s="20">
        <f t="shared" si="5"/>
        <v>28.835817307692309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62303.24</v>
      </c>
      <c r="D29" s="18">
        <f t="shared" si="1"/>
        <v>5191.9366666666665</v>
      </c>
      <c r="E29" s="19">
        <f t="shared" si="2"/>
        <v>31.52997975708502</v>
      </c>
      <c r="F29" s="19">
        <f t="shared" si="3"/>
        <v>15.76498987854251</v>
      </c>
      <c r="G29" s="19">
        <f t="shared" si="4"/>
        <v>6.3059959514170041</v>
      </c>
      <c r="H29" s="20">
        <f t="shared" si="5"/>
        <v>29.953480769230769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64628.03</v>
      </c>
      <c r="D30" s="18">
        <f t="shared" si="1"/>
        <v>5385.6691666666666</v>
      </c>
      <c r="E30" s="19">
        <f t="shared" si="2"/>
        <v>32.706492914979755</v>
      </c>
      <c r="F30" s="19">
        <f t="shared" si="3"/>
        <v>16.353246457489877</v>
      </c>
      <c r="G30" s="19">
        <f t="shared" si="4"/>
        <v>6.5412985829959513</v>
      </c>
      <c r="H30" s="20">
        <f t="shared" si="5"/>
        <v>31.071168269230768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66487.81</v>
      </c>
      <c r="D31" s="18">
        <f t="shared" si="1"/>
        <v>5540.6508333333331</v>
      </c>
      <c r="E31" s="19">
        <f t="shared" si="2"/>
        <v>33.647677125506071</v>
      </c>
      <c r="F31" s="19">
        <f t="shared" si="3"/>
        <v>16.823838562753036</v>
      </c>
      <c r="G31" s="19">
        <f t="shared" si="4"/>
        <v>6.7295354251012141</v>
      </c>
      <c r="H31" s="20">
        <f t="shared" si="5"/>
        <v>31.965293269230767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66608.44</v>
      </c>
      <c r="D32" s="18">
        <f t="shared" si="1"/>
        <v>5550.7033333333338</v>
      </c>
      <c r="E32" s="19">
        <f t="shared" si="2"/>
        <v>33.708724696356278</v>
      </c>
      <c r="F32" s="19">
        <f t="shared" si="3"/>
        <v>16.854362348178139</v>
      </c>
      <c r="G32" s="19">
        <f t="shared" si="4"/>
        <v>6.7417449392712552</v>
      </c>
      <c r="H32" s="20">
        <f t="shared" si="5"/>
        <v>32.023288461538463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66720.210000000006</v>
      </c>
      <c r="D33" s="18">
        <f t="shared" si="1"/>
        <v>5560.0175000000008</v>
      </c>
      <c r="E33" s="19">
        <f t="shared" si="2"/>
        <v>33.765288461538468</v>
      </c>
      <c r="F33" s="19">
        <f t="shared" si="3"/>
        <v>16.882644230769234</v>
      </c>
      <c r="G33" s="19">
        <f t="shared" si="4"/>
        <v>6.7530576923076939</v>
      </c>
      <c r="H33" s="20">
        <f t="shared" si="5"/>
        <v>32.077024038461545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66823.77</v>
      </c>
      <c r="D34" s="18">
        <f t="shared" si="1"/>
        <v>5568.6475</v>
      </c>
      <c r="E34" s="19">
        <f t="shared" si="2"/>
        <v>33.817697368421058</v>
      </c>
      <c r="F34" s="19">
        <f t="shared" si="3"/>
        <v>16.908848684210529</v>
      </c>
      <c r="G34" s="19">
        <f t="shared" si="4"/>
        <v>6.7635394736842116</v>
      </c>
      <c r="H34" s="20">
        <f t="shared" si="5"/>
        <v>32.1268125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66919.710000000006</v>
      </c>
      <c r="D35" s="18">
        <f t="shared" si="1"/>
        <v>5576.6425000000008</v>
      </c>
      <c r="E35" s="19">
        <f t="shared" si="2"/>
        <v>33.866250000000001</v>
      </c>
      <c r="F35" s="19">
        <f t="shared" si="3"/>
        <v>16.933125</v>
      </c>
      <c r="G35" s="19">
        <f t="shared" si="4"/>
        <v>6.77325</v>
      </c>
      <c r="H35" s="20">
        <f t="shared" si="5"/>
        <v>32.172937500000003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67008.539999999994</v>
      </c>
      <c r="D36" s="18">
        <f t="shared" si="1"/>
        <v>5584.0449999999992</v>
      </c>
      <c r="E36" s="19">
        <f t="shared" si="2"/>
        <v>33.911204453441293</v>
      </c>
      <c r="F36" s="19">
        <f t="shared" si="3"/>
        <v>16.955602226720647</v>
      </c>
      <c r="G36" s="19">
        <f t="shared" si="4"/>
        <v>6.782240890688259</v>
      </c>
      <c r="H36" s="20">
        <f t="shared" si="5"/>
        <v>32.215644230769229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67090.899999999994</v>
      </c>
      <c r="D37" s="18">
        <f t="shared" si="1"/>
        <v>5590.9083333333328</v>
      </c>
      <c r="E37" s="19">
        <f t="shared" si="2"/>
        <v>33.952884615384612</v>
      </c>
      <c r="F37" s="19">
        <f t="shared" si="3"/>
        <v>16.976442307692306</v>
      </c>
      <c r="G37" s="19">
        <f t="shared" si="4"/>
        <v>6.7905769230769222</v>
      </c>
      <c r="H37" s="20">
        <f t="shared" si="5"/>
        <v>32.255240384615384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67167.13</v>
      </c>
      <c r="D38" s="18">
        <f t="shared" si="1"/>
        <v>5597.2608333333337</v>
      </c>
      <c r="E38" s="19">
        <f t="shared" si="2"/>
        <v>33.991462550607288</v>
      </c>
      <c r="F38" s="19">
        <f t="shared" si="3"/>
        <v>16.995731275303644</v>
      </c>
      <c r="G38" s="19">
        <f t="shared" si="4"/>
        <v>6.798292510121458</v>
      </c>
      <c r="H38" s="20">
        <f t="shared" si="5"/>
        <v>32.291889423076924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67237.73</v>
      </c>
      <c r="D39" s="18">
        <f t="shared" si="1"/>
        <v>5603.144166666666</v>
      </c>
      <c r="E39" s="19">
        <f t="shared" si="2"/>
        <v>34.027191295546558</v>
      </c>
      <c r="F39" s="19">
        <f t="shared" si="3"/>
        <v>17.013595647773279</v>
      </c>
      <c r="G39" s="19">
        <f t="shared" si="4"/>
        <v>6.8054382591093114</v>
      </c>
      <c r="H39" s="20">
        <f t="shared" si="5"/>
        <v>32.325831730769231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67303.08</v>
      </c>
      <c r="D40" s="18">
        <f t="shared" si="1"/>
        <v>5608.59</v>
      </c>
      <c r="E40" s="19">
        <f t="shared" si="2"/>
        <v>34.060263157894738</v>
      </c>
      <c r="F40" s="19">
        <f t="shared" si="3"/>
        <v>17.030131578947369</v>
      </c>
      <c r="G40" s="19">
        <f t="shared" si="4"/>
        <v>6.8120526315789478</v>
      </c>
      <c r="H40" s="20">
        <f t="shared" si="5"/>
        <v>32.357250000000001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67363.64</v>
      </c>
      <c r="D41" s="18">
        <f t="shared" si="1"/>
        <v>5613.6366666666663</v>
      </c>
      <c r="E41" s="19">
        <f t="shared" si="2"/>
        <v>34.090910931174086</v>
      </c>
      <c r="F41" s="19">
        <f t="shared" si="3"/>
        <v>17.045455465587043</v>
      </c>
      <c r="G41" s="19">
        <f t="shared" si="4"/>
        <v>6.8181821862348171</v>
      </c>
      <c r="H41" s="20">
        <f t="shared" si="5"/>
        <v>32.386365384615381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67419.66</v>
      </c>
      <c r="D42" s="22">
        <f t="shared" si="1"/>
        <v>5618.3050000000003</v>
      </c>
      <c r="E42" s="23">
        <f t="shared" si="2"/>
        <v>34.119261133603239</v>
      </c>
      <c r="F42" s="23">
        <f t="shared" si="3"/>
        <v>17.059630566801619</v>
      </c>
      <c r="G42" s="23">
        <f t="shared" si="4"/>
        <v>6.8238522267206481</v>
      </c>
      <c r="H42" s="24">
        <f t="shared" si="5"/>
        <v>32.413298076923077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40065.370000000003</v>
      </c>
      <c r="D7" s="18">
        <f t="shared" ref="D7:D42" si="1">B7/12*$D$3</f>
        <v>3338.7808333333337</v>
      </c>
      <c r="E7" s="19">
        <f t="shared" ref="E7:E42" si="2">C7/1976</f>
        <v>20.275996963562754</v>
      </c>
      <c r="F7" s="19">
        <f>E7/2</f>
        <v>10.137998481781377</v>
      </c>
      <c r="G7" s="19">
        <f>E7/5</f>
        <v>4.0551993927125505</v>
      </c>
      <c r="H7" s="20">
        <f>C7/2080</f>
        <v>19.262197115384616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41221.089999999997</v>
      </c>
      <c r="D8" s="18">
        <f t="shared" si="1"/>
        <v>3435.0908333333332</v>
      </c>
      <c r="E8" s="19">
        <f t="shared" si="2"/>
        <v>20.860875506072873</v>
      </c>
      <c r="F8" s="19">
        <f t="shared" ref="F8:F42" si="3">E8/2</f>
        <v>10.430437753036436</v>
      </c>
      <c r="G8" s="19">
        <f t="shared" ref="G8:G42" si="4">E8/5</f>
        <v>4.1721751012145747</v>
      </c>
      <c r="H8" s="20">
        <f t="shared" ref="H8:H42" si="5">C8/2080</f>
        <v>19.817831730769228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42424.99</v>
      </c>
      <c r="D9" s="18">
        <f t="shared" si="1"/>
        <v>3535.415833333333</v>
      </c>
      <c r="E9" s="19">
        <f t="shared" si="2"/>
        <v>21.470136639676113</v>
      </c>
      <c r="F9" s="19">
        <f t="shared" si="3"/>
        <v>10.735068319838057</v>
      </c>
      <c r="G9" s="19">
        <f t="shared" si="4"/>
        <v>4.2940273279352228</v>
      </c>
      <c r="H9" s="20">
        <f t="shared" si="5"/>
        <v>20.396629807692307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43628.89</v>
      </c>
      <c r="D10" s="18">
        <f t="shared" si="1"/>
        <v>3635.7408333333333</v>
      </c>
      <c r="E10" s="19">
        <f t="shared" si="2"/>
        <v>22.079397773279354</v>
      </c>
      <c r="F10" s="19">
        <f t="shared" si="3"/>
        <v>11.039698886639677</v>
      </c>
      <c r="G10" s="19">
        <f t="shared" si="4"/>
        <v>4.4158795546558709</v>
      </c>
      <c r="H10" s="20">
        <f t="shared" si="5"/>
        <v>20.975427884615385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45073.55</v>
      </c>
      <c r="D11" s="18">
        <f t="shared" si="1"/>
        <v>3756.1291666666671</v>
      </c>
      <c r="E11" s="19">
        <f t="shared" si="2"/>
        <v>22.81050101214575</v>
      </c>
      <c r="F11" s="19">
        <f t="shared" si="3"/>
        <v>11.405250506072875</v>
      </c>
      <c r="G11" s="19">
        <f t="shared" si="4"/>
        <v>4.5621002024291499</v>
      </c>
      <c r="H11" s="20">
        <f t="shared" si="5"/>
        <v>21.669975961538462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46951.63</v>
      </c>
      <c r="D12" s="18">
        <f t="shared" si="1"/>
        <v>3912.6358333333333</v>
      </c>
      <c r="E12" s="19">
        <f t="shared" si="2"/>
        <v>23.760946356275301</v>
      </c>
      <c r="F12" s="19">
        <f t="shared" si="3"/>
        <v>11.880473178137651</v>
      </c>
      <c r="G12" s="19">
        <f t="shared" si="4"/>
        <v>4.7521892712550606</v>
      </c>
      <c r="H12" s="20">
        <f t="shared" si="5"/>
        <v>22.572899038461536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46951.63</v>
      </c>
      <c r="D13" s="18">
        <f t="shared" si="1"/>
        <v>3912.6358333333333</v>
      </c>
      <c r="E13" s="19">
        <f t="shared" si="2"/>
        <v>23.760946356275301</v>
      </c>
      <c r="F13" s="19">
        <f t="shared" si="3"/>
        <v>11.880473178137651</v>
      </c>
      <c r="G13" s="19">
        <f t="shared" si="4"/>
        <v>4.7521892712550606</v>
      </c>
      <c r="H13" s="20">
        <f t="shared" si="5"/>
        <v>22.572899038461536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48877.85</v>
      </c>
      <c r="D14" s="18">
        <f t="shared" si="1"/>
        <v>4073.1541666666667</v>
      </c>
      <c r="E14" s="19">
        <f t="shared" si="2"/>
        <v>24.735754048582994</v>
      </c>
      <c r="F14" s="19">
        <f t="shared" si="3"/>
        <v>12.367877024291497</v>
      </c>
      <c r="G14" s="19">
        <f t="shared" si="4"/>
        <v>4.9471508097165984</v>
      </c>
      <c r="H14" s="20">
        <f t="shared" si="5"/>
        <v>23.498966346153846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48877.85</v>
      </c>
      <c r="D15" s="18">
        <f t="shared" si="1"/>
        <v>4073.1541666666667</v>
      </c>
      <c r="E15" s="19">
        <f t="shared" si="2"/>
        <v>24.735754048582994</v>
      </c>
      <c r="F15" s="19">
        <f t="shared" si="3"/>
        <v>12.367877024291497</v>
      </c>
      <c r="G15" s="19">
        <f t="shared" si="4"/>
        <v>4.9471508097165984</v>
      </c>
      <c r="H15" s="20">
        <f t="shared" si="5"/>
        <v>23.498966346153846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50804.08</v>
      </c>
      <c r="D16" s="18">
        <f t="shared" si="1"/>
        <v>4233.6733333333332</v>
      </c>
      <c r="E16" s="19">
        <f t="shared" si="2"/>
        <v>25.710566801619436</v>
      </c>
      <c r="F16" s="19">
        <f t="shared" si="3"/>
        <v>12.855283400809718</v>
      </c>
      <c r="G16" s="19">
        <f t="shared" si="4"/>
        <v>5.1421133603238873</v>
      </c>
      <c r="H16" s="20">
        <f t="shared" si="5"/>
        <v>24.425038461538463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50804.08</v>
      </c>
      <c r="D17" s="18">
        <f t="shared" si="1"/>
        <v>4233.6733333333332</v>
      </c>
      <c r="E17" s="19">
        <f t="shared" si="2"/>
        <v>25.710566801619436</v>
      </c>
      <c r="F17" s="19">
        <f t="shared" si="3"/>
        <v>12.855283400809718</v>
      </c>
      <c r="G17" s="19">
        <f t="shared" si="4"/>
        <v>5.1421133603238873</v>
      </c>
      <c r="H17" s="20">
        <f t="shared" si="5"/>
        <v>24.425038461538463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53211.82</v>
      </c>
      <c r="D18" s="18">
        <f t="shared" si="1"/>
        <v>4434.3183333333336</v>
      </c>
      <c r="E18" s="19">
        <f t="shared" si="2"/>
        <v>26.929058704453443</v>
      </c>
      <c r="F18" s="19">
        <f t="shared" si="3"/>
        <v>13.464529352226721</v>
      </c>
      <c r="G18" s="19">
        <f t="shared" si="4"/>
        <v>5.3858117408906887</v>
      </c>
      <c r="H18" s="20">
        <f t="shared" si="5"/>
        <v>25.582605769230771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53211.82</v>
      </c>
      <c r="D19" s="18">
        <f t="shared" si="1"/>
        <v>4434.3183333333336</v>
      </c>
      <c r="E19" s="19">
        <f t="shared" si="2"/>
        <v>26.929058704453443</v>
      </c>
      <c r="F19" s="19">
        <f t="shared" si="3"/>
        <v>13.464529352226721</v>
      </c>
      <c r="G19" s="19">
        <f t="shared" si="4"/>
        <v>5.3858117408906887</v>
      </c>
      <c r="H19" s="20">
        <f t="shared" si="5"/>
        <v>25.582605769230771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55378.84</v>
      </c>
      <c r="D20" s="18">
        <f t="shared" si="1"/>
        <v>4614.9033333333327</v>
      </c>
      <c r="E20" s="19">
        <f t="shared" si="2"/>
        <v>28.025728744939268</v>
      </c>
      <c r="F20" s="19">
        <f t="shared" si="3"/>
        <v>14.012864372469634</v>
      </c>
      <c r="G20" s="19">
        <f t="shared" si="4"/>
        <v>5.6051457489878533</v>
      </c>
      <c r="H20" s="20">
        <f t="shared" si="5"/>
        <v>26.624442307692306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55378.84</v>
      </c>
      <c r="D21" s="18">
        <f t="shared" si="1"/>
        <v>4614.9033333333327</v>
      </c>
      <c r="E21" s="19">
        <f t="shared" si="2"/>
        <v>28.025728744939268</v>
      </c>
      <c r="F21" s="19">
        <f t="shared" si="3"/>
        <v>14.012864372469634</v>
      </c>
      <c r="G21" s="19">
        <f t="shared" si="4"/>
        <v>5.6051457489878533</v>
      </c>
      <c r="H21" s="20">
        <f t="shared" si="5"/>
        <v>26.624442307692306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57545.85</v>
      </c>
      <c r="D22" s="18">
        <f t="shared" si="1"/>
        <v>4795.4875000000002</v>
      </c>
      <c r="E22" s="19">
        <f t="shared" si="2"/>
        <v>29.122393724696355</v>
      </c>
      <c r="F22" s="19">
        <f t="shared" si="3"/>
        <v>14.561196862348178</v>
      </c>
      <c r="G22" s="19">
        <f t="shared" si="4"/>
        <v>5.8244787449392712</v>
      </c>
      <c r="H22" s="20">
        <f t="shared" si="5"/>
        <v>27.666274038461538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57545.85</v>
      </c>
      <c r="D23" s="18">
        <f t="shared" si="1"/>
        <v>4795.4875000000002</v>
      </c>
      <c r="E23" s="19">
        <f t="shared" si="2"/>
        <v>29.122393724696355</v>
      </c>
      <c r="F23" s="19">
        <f t="shared" si="3"/>
        <v>14.561196862348178</v>
      </c>
      <c r="G23" s="19">
        <f t="shared" si="4"/>
        <v>5.8244787449392712</v>
      </c>
      <c r="H23" s="20">
        <f t="shared" si="5"/>
        <v>27.666274038461538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59953.599999999999</v>
      </c>
      <c r="D24" s="18">
        <f t="shared" si="1"/>
        <v>4996.1333333333332</v>
      </c>
      <c r="E24" s="19">
        <f t="shared" si="2"/>
        <v>30.340890688259108</v>
      </c>
      <c r="F24" s="19">
        <f t="shared" si="3"/>
        <v>15.170445344129554</v>
      </c>
      <c r="G24" s="19">
        <f t="shared" si="4"/>
        <v>6.068178137651822</v>
      </c>
      <c r="H24" s="20">
        <f t="shared" si="5"/>
        <v>28.823846153846151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59953.599999999999</v>
      </c>
      <c r="D25" s="18">
        <f t="shared" si="1"/>
        <v>4996.1333333333332</v>
      </c>
      <c r="E25" s="19">
        <f t="shared" si="2"/>
        <v>30.340890688259108</v>
      </c>
      <c r="F25" s="19">
        <f t="shared" si="3"/>
        <v>15.170445344129554</v>
      </c>
      <c r="G25" s="19">
        <f t="shared" si="4"/>
        <v>6.068178137651822</v>
      </c>
      <c r="H25" s="20">
        <f t="shared" si="5"/>
        <v>28.823846153846151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59953.599999999999</v>
      </c>
      <c r="D26" s="18">
        <f t="shared" si="1"/>
        <v>4996.1333333333332</v>
      </c>
      <c r="E26" s="19">
        <f t="shared" si="2"/>
        <v>30.340890688259108</v>
      </c>
      <c r="F26" s="19">
        <f t="shared" si="3"/>
        <v>15.170445344129554</v>
      </c>
      <c r="G26" s="19">
        <f t="shared" si="4"/>
        <v>6.068178137651822</v>
      </c>
      <c r="H26" s="20">
        <f t="shared" si="5"/>
        <v>28.823846153846151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62120.62</v>
      </c>
      <c r="D27" s="18">
        <f t="shared" si="1"/>
        <v>5176.7183333333332</v>
      </c>
      <c r="E27" s="19">
        <f t="shared" si="2"/>
        <v>31.437560728744941</v>
      </c>
      <c r="F27" s="19">
        <f t="shared" si="3"/>
        <v>15.718780364372471</v>
      </c>
      <c r="G27" s="19">
        <f t="shared" si="4"/>
        <v>6.2875121457489884</v>
      </c>
      <c r="H27" s="20">
        <f t="shared" si="5"/>
        <v>29.865682692307693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62120.62</v>
      </c>
      <c r="D28" s="18">
        <f t="shared" si="1"/>
        <v>5176.7183333333332</v>
      </c>
      <c r="E28" s="19">
        <f t="shared" si="2"/>
        <v>31.437560728744941</v>
      </c>
      <c r="F28" s="19">
        <f t="shared" si="3"/>
        <v>15.718780364372471</v>
      </c>
      <c r="G28" s="19">
        <f t="shared" si="4"/>
        <v>6.2875121457489884</v>
      </c>
      <c r="H28" s="20">
        <f t="shared" si="5"/>
        <v>29.865682692307693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64528.36</v>
      </c>
      <c r="D29" s="18">
        <f t="shared" si="1"/>
        <v>5377.3633333333337</v>
      </c>
      <c r="E29" s="19">
        <f t="shared" si="2"/>
        <v>32.656052631578945</v>
      </c>
      <c r="F29" s="19">
        <f t="shared" si="3"/>
        <v>16.328026315789472</v>
      </c>
      <c r="G29" s="19">
        <f t="shared" si="4"/>
        <v>6.5312105263157889</v>
      </c>
      <c r="H29" s="20">
        <f t="shared" si="5"/>
        <v>31.023250000000001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66936.160000000003</v>
      </c>
      <c r="D30" s="18">
        <f t="shared" si="1"/>
        <v>5578.0133333333333</v>
      </c>
      <c r="E30" s="19">
        <f t="shared" si="2"/>
        <v>33.874574898785426</v>
      </c>
      <c r="F30" s="19">
        <f t="shared" si="3"/>
        <v>16.937287449392713</v>
      </c>
      <c r="G30" s="19">
        <f t="shared" si="4"/>
        <v>6.7749149797570851</v>
      </c>
      <c r="H30" s="20">
        <f t="shared" si="5"/>
        <v>32.180846153846154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68862.39</v>
      </c>
      <c r="D31" s="18">
        <f t="shared" si="1"/>
        <v>5738.5325000000003</v>
      </c>
      <c r="E31" s="19">
        <f t="shared" si="2"/>
        <v>34.849387651821864</v>
      </c>
      <c r="F31" s="19">
        <f t="shared" si="3"/>
        <v>17.424693825910932</v>
      </c>
      <c r="G31" s="19">
        <f t="shared" si="4"/>
        <v>6.9698775303643732</v>
      </c>
      <c r="H31" s="20">
        <f t="shared" si="5"/>
        <v>33.106918269230768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68987.320000000007</v>
      </c>
      <c r="D32" s="18">
        <f t="shared" si="1"/>
        <v>5748.9433333333336</v>
      </c>
      <c r="E32" s="19">
        <f t="shared" si="2"/>
        <v>34.912611336032391</v>
      </c>
      <c r="F32" s="19">
        <f t="shared" si="3"/>
        <v>17.456305668016196</v>
      </c>
      <c r="G32" s="19">
        <f t="shared" si="4"/>
        <v>6.9825222672064786</v>
      </c>
      <c r="H32" s="20">
        <f t="shared" si="5"/>
        <v>33.166980769230776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69103.09</v>
      </c>
      <c r="D33" s="18">
        <f t="shared" si="1"/>
        <v>5758.5908333333327</v>
      </c>
      <c r="E33" s="19">
        <f t="shared" si="2"/>
        <v>34.971199392712549</v>
      </c>
      <c r="F33" s="19">
        <f t="shared" si="3"/>
        <v>17.485599696356275</v>
      </c>
      <c r="G33" s="19">
        <f t="shared" si="4"/>
        <v>6.9942398785425102</v>
      </c>
      <c r="H33" s="20">
        <f t="shared" si="5"/>
        <v>33.22263942307692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69210.34</v>
      </c>
      <c r="D34" s="18">
        <f t="shared" si="1"/>
        <v>5767.5283333333327</v>
      </c>
      <c r="E34" s="19">
        <f t="shared" si="2"/>
        <v>35.025475708502022</v>
      </c>
      <c r="F34" s="19">
        <f t="shared" si="3"/>
        <v>17.512737854251011</v>
      </c>
      <c r="G34" s="19">
        <f t="shared" si="4"/>
        <v>7.0050951417004041</v>
      </c>
      <c r="H34" s="20">
        <f t="shared" si="5"/>
        <v>33.274201923076923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69309.710000000006</v>
      </c>
      <c r="D35" s="18">
        <f t="shared" si="1"/>
        <v>5775.8091666666669</v>
      </c>
      <c r="E35" s="19">
        <f t="shared" si="2"/>
        <v>35.075764170040486</v>
      </c>
      <c r="F35" s="19">
        <f t="shared" si="3"/>
        <v>17.537882085020243</v>
      </c>
      <c r="G35" s="19">
        <f t="shared" si="4"/>
        <v>7.0151528340080969</v>
      </c>
      <c r="H35" s="20">
        <f t="shared" si="5"/>
        <v>33.321975961538463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69401.72</v>
      </c>
      <c r="D36" s="18">
        <f t="shared" si="1"/>
        <v>5783.4766666666665</v>
      </c>
      <c r="E36" s="19">
        <f t="shared" si="2"/>
        <v>35.122327935222671</v>
      </c>
      <c r="F36" s="19">
        <f t="shared" si="3"/>
        <v>17.561163967611336</v>
      </c>
      <c r="G36" s="19">
        <f t="shared" si="4"/>
        <v>7.0244655870445341</v>
      </c>
      <c r="H36" s="20">
        <f t="shared" si="5"/>
        <v>33.366211538461542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69487.02</v>
      </c>
      <c r="D37" s="18">
        <f t="shared" si="1"/>
        <v>5790.585</v>
      </c>
      <c r="E37" s="19">
        <f t="shared" si="2"/>
        <v>35.165495951417007</v>
      </c>
      <c r="F37" s="19">
        <f t="shared" si="3"/>
        <v>17.582747975708504</v>
      </c>
      <c r="G37" s="19">
        <f t="shared" si="4"/>
        <v>7.0330991902834015</v>
      </c>
      <c r="H37" s="20">
        <f t="shared" si="5"/>
        <v>33.407221153846159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69565.960000000006</v>
      </c>
      <c r="D38" s="18">
        <f t="shared" si="1"/>
        <v>5797.1633333333339</v>
      </c>
      <c r="E38" s="19">
        <f t="shared" si="2"/>
        <v>35.205445344129558</v>
      </c>
      <c r="F38" s="19">
        <f t="shared" si="3"/>
        <v>17.602722672064779</v>
      </c>
      <c r="G38" s="19">
        <f t="shared" si="4"/>
        <v>7.0410890688259116</v>
      </c>
      <c r="H38" s="20">
        <f t="shared" si="5"/>
        <v>33.445173076923083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69639.09</v>
      </c>
      <c r="D39" s="18">
        <f t="shared" si="1"/>
        <v>5803.2574999999997</v>
      </c>
      <c r="E39" s="19">
        <f t="shared" si="2"/>
        <v>35.24245445344129</v>
      </c>
      <c r="F39" s="19">
        <f t="shared" si="3"/>
        <v>17.621227226720645</v>
      </c>
      <c r="G39" s="19">
        <f t="shared" si="4"/>
        <v>7.0484908906882584</v>
      </c>
      <c r="H39" s="20">
        <f t="shared" si="5"/>
        <v>33.48033173076923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69706.77</v>
      </c>
      <c r="D40" s="18">
        <f t="shared" si="1"/>
        <v>5808.8975</v>
      </c>
      <c r="E40" s="19">
        <f t="shared" si="2"/>
        <v>35.27670546558705</v>
      </c>
      <c r="F40" s="19">
        <f t="shared" si="3"/>
        <v>17.638352732793525</v>
      </c>
      <c r="G40" s="19">
        <f t="shared" si="4"/>
        <v>7.0553410931174101</v>
      </c>
      <c r="H40" s="20">
        <f t="shared" si="5"/>
        <v>33.512870192307695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69769.490000000005</v>
      </c>
      <c r="D41" s="18">
        <f t="shared" si="1"/>
        <v>5814.1241666666674</v>
      </c>
      <c r="E41" s="19">
        <f t="shared" si="2"/>
        <v>35.308446356275304</v>
      </c>
      <c r="F41" s="19">
        <f t="shared" si="3"/>
        <v>17.654223178137652</v>
      </c>
      <c r="G41" s="19">
        <f t="shared" si="4"/>
        <v>7.0616892712550605</v>
      </c>
      <c r="H41" s="20">
        <f t="shared" si="5"/>
        <v>33.543024038461539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69827.520000000004</v>
      </c>
      <c r="D42" s="22">
        <f t="shared" si="1"/>
        <v>5818.96</v>
      </c>
      <c r="E42" s="23">
        <f t="shared" si="2"/>
        <v>35.33781376518219</v>
      </c>
      <c r="F42" s="23">
        <f t="shared" si="3"/>
        <v>17.668906882591095</v>
      </c>
      <c r="G42" s="23">
        <f t="shared" si="4"/>
        <v>7.0675627530364382</v>
      </c>
      <c r="H42" s="24">
        <f t="shared" si="5"/>
        <v>33.57092307692308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41446.93</v>
      </c>
      <c r="D7" s="18">
        <f t="shared" ref="D7:D42" si="1">B7/12*$D$3</f>
        <v>3453.9108333333334</v>
      </c>
      <c r="E7" s="19">
        <f t="shared" ref="E7:E42" si="2">C7/1976</f>
        <v>20.975167004048583</v>
      </c>
      <c r="F7" s="19">
        <f>E7/2</f>
        <v>10.487583502024291</v>
      </c>
      <c r="G7" s="19">
        <f>E7/5</f>
        <v>4.1950334008097165</v>
      </c>
      <c r="H7" s="20">
        <f>C7/2080</f>
        <v>19.926408653846153</v>
      </c>
    </row>
    <row r="8" spans="1:8" x14ac:dyDescent="0.3">
      <c r="A8" s="8">
        <f>A7+1</f>
        <v>1</v>
      </c>
      <c r="B8" s="18">
        <v>42642.55</v>
      </c>
      <c r="C8" s="18">
        <f t="shared" si="0"/>
        <v>42642.55</v>
      </c>
      <c r="D8" s="18">
        <f t="shared" si="1"/>
        <v>3553.5458333333336</v>
      </c>
      <c r="E8" s="19">
        <f t="shared" si="2"/>
        <v>21.580237854251013</v>
      </c>
      <c r="F8" s="19">
        <f t="shared" ref="F8:F42" si="3">E8/2</f>
        <v>10.790118927125507</v>
      </c>
      <c r="G8" s="19">
        <f t="shared" ref="G8:G42" si="4">E8/5</f>
        <v>4.3160475708502029</v>
      </c>
      <c r="H8" s="20">
        <f t="shared" ref="H8:H42" si="5">C8/2080</f>
        <v>20.501225961538463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43887.96</v>
      </c>
      <c r="D9" s="18">
        <f t="shared" si="1"/>
        <v>3657.33</v>
      </c>
      <c r="E9" s="19">
        <f t="shared" si="2"/>
        <v>22.210506072874495</v>
      </c>
      <c r="F9" s="19">
        <f t="shared" si="3"/>
        <v>11.105253036437247</v>
      </c>
      <c r="G9" s="19">
        <f t="shared" si="4"/>
        <v>4.4421012145748993</v>
      </c>
      <c r="H9" s="20">
        <f t="shared" si="5"/>
        <v>21.099980769230768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45133.31</v>
      </c>
      <c r="D10" s="18">
        <f t="shared" si="1"/>
        <v>3761.1091666666666</v>
      </c>
      <c r="E10" s="19">
        <f t="shared" si="2"/>
        <v>22.840743927125505</v>
      </c>
      <c r="F10" s="19">
        <f t="shared" si="3"/>
        <v>11.420371963562753</v>
      </c>
      <c r="G10" s="19">
        <f t="shared" si="4"/>
        <v>4.5681487854251008</v>
      </c>
      <c r="H10" s="20">
        <f t="shared" si="5"/>
        <v>21.698706730769231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46627.839999999997</v>
      </c>
      <c r="D11" s="18">
        <f t="shared" si="1"/>
        <v>3885.6533333333332</v>
      </c>
      <c r="E11" s="19">
        <f t="shared" si="2"/>
        <v>23.597085020242915</v>
      </c>
      <c r="F11" s="19">
        <f t="shared" si="3"/>
        <v>11.798542510121457</v>
      </c>
      <c r="G11" s="19">
        <f t="shared" si="4"/>
        <v>4.7194170040485828</v>
      </c>
      <c r="H11" s="20">
        <f t="shared" si="5"/>
        <v>22.417230769230766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48570.63</v>
      </c>
      <c r="D12" s="18">
        <f t="shared" si="1"/>
        <v>4047.5524999999998</v>
      </c>
      <c r="E12" s="19">
        <f t="shared" si="2"/>
        <v>24.580278340080969</v>
      </c>
      <c r="F12" s="19">
        <f t="shared" si="3"/>
        <v>12.290139170040485</v>
      </c>
      <c r="G12" s="19">
        <f t="shared" si="4"/>
        <v>4.9160556680161935</v>
      </c>
      <c r="H12" s="20">
        <f t="shared" si="5"/>
        <v>23.351264423076923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48570.63</v>
      </c>
      <c r="D13" s="18">
        <f t="shared" si="1"/>
        <v>4047.5524999999998</v>
      </c>
      <c r="E13" s="19">
        <f t="shared" si="2"/>
        <v>24.580278340080969</v>
      </c>
      <c r="F13" s="19">
        <f t="shared" si="3"/>
        <v>12.290139170040485</v>
      </c>
      <c r="G13" s="19">
        <f t="shared" si="4"/>
        <v>4.9160556680161935</v>
      </c>
      <c r="H13" s="20">
        <f t="shared" si="5"/>
        <v>23.351264423076923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50563.28</v>
      </c>
      <c r="D14" s="18">
        <f t="shared" si="1"/>
        <v>4213.6066666666666</v>
      </c>
      <c r="E14" s="19">
        <f t="shared" si="2"/>
        <v>25.588704453441295</v>
      </c>
      <c r="F14" s="19">
        <f t="shared" si="3"/>
        <v>12.794352226720648</v>
      </c>
      <c r="G14" s="19">
        <f t="shared" si="4"/>
        <v>5.1177408906882587</v>
      </c>
      <c r="H14" s="20">
        <f t="shared" si="5"/>
        <v>24.309269230769232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50563.28</v>
      </c>
      <c r="D15" s="18">
        <f t="shared" si="1"/>
        <v>4213.6066666666666</v>
      </c>
      <c r="E15" s="19">
        <f t="shared" si="2"/>
        <v>25.588704453441295</v>
      </c>
      <c r="F15" s="19">
        <f t="shared" si="3"/>
        <v>12.794352226720648</v>
      </c>
      <c r="G15" s="19">
        <f t="shared" si="4"/>
        <v>5.1177408906882587</v>
      </c>
      <c r="H15" s="20">
        <f t="shared" si="5"/>
        <v>24.309269230769232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52555.9</v>
      </c>
      <c r="D16" s="18">
        <f t="shared" si="1"/>
        <v>4379.6583333333338</v>
      </c>
      <c r="E16" s="19">
        <f t="shared" si="2"/>
        <v>26.597115384615385</v>
      </c>
      <c r="F16" s="19">
        <f t="shared" si="3"/>
        <v>13.298557692307693</v>
      </c>
      <c r="G16" s="19">
        <f t="shared" si="4"/>
        <v>5.3194230769230773</v>
      </c>
      <c r="H16" s="20">
        <f t="shared" si="5"/>
        <v>25.267259615384617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52555.9</v>
      </c>
      <c r="D17" s="18">
        <f t="shared" si="1"/>
        <v>4379.6583333333338</v>
      </c>
      <c r="E17" s="19">
        <f t="shared" si="2"/>
        <v>26.597115384615385</v>
      </c>
      <c r="F17" s="19">
        <f t="shared" si="3"/>
        <v>13.298557692307693</v>
      </c>
      <c r="G17" s="19">
        <f t="shared" si="4"/>
        <v>5.3194230769230773</v>
      </c>
      <c r="H17" s="20">
        <f t="shared" si="5"/>
        <v>25.267259615384617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55046.71</v>
      </c>
      <c r="D18" s="18">
        <f t="shared" si="1"/>
        <v>4587.225833333333</v>
      </c>
      <c r="E18" s="19">
        <f t="shared" si="2"/>
        <v>27.857646761133601</v>
      </c>
      <c r="F18" s="19">
        <f t="shared" si="3"/>
        <v>13.928823380566801</v>
      </c>
      <c r="G18" s="19">
        <f t="shared" si="4"/>
        <v>5.5715293522267206</v>
      </c>
      <c r="H18" s="20">
        <f t="shared" si="5"/>
        <v>26.464764423076922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55046.71</v>
      </c>
      <c r="D19" s="18">
        <f t="shared" si="1"/>
        <v>4587.225833333333</v>
      </c>
      <c r="E19" s="19">
        <f t="shared" si="2"/>
        <v>27.857646761133601</v>
      </c>
      <c r="F19" s="19">
        <f t="shared" si="3"/>
        <v>13.928823380566801</v>
      </c>
      <c r="G19" s="19">
        <f t="shared" si="4"/>
        <v>5.5715293522267206</v>
      </c>
      <c r="H19" s="20">
        <f t="shared" si="5"/>
        <v>26.464764423076922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57288.45</v>
      </c>
      <c r="D20" s="18">
        <f t="shared" si="1"/>
        <v>4774.0374999999995</v>
      </c>
      <c r="E20" s="19">
        <f t="shared" si="2"/>
        <v>28.992130566801617</v>
      </c>
      <c r="F20" s="19">
        <f t="shared" si="3"/>
        <v>14.496065283400808</v>
      </c>
      <c r="G20" s="19">
        <f t="shared" si="4"/>
        <v>5.798426113360323</v>
      </c>
      <c r="H20" s="20">
        <f t="shared" si="5"/>
        <v>27.542524038461536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57288.45</v>
      </c>
      <c r="D21" s="18">
        <f t="shared" si="1"/>
        <v>4774.0374999999995</v>
      </c>
      <c r="E21" s="19">
        <f t="shared" si="2"/>
        <v>28.992130566801617</v>
      </c>
      <c r="F21" s="19">
        <f t="shared" si="3"/>
        <v>14.496065283400808</v>
      </c>
      <c r="G21" s="19">
        <f t="shared" si="4"/>
        <v>5.798426113360323</v>
      </c>
      <c r="H21" s="20">
        <f t="shared" si="5"/>
        <v>27.542524038461536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59530.18</v>
      </c>
      <c r="D22" s="18">
        <f t="shared" si="1"/>
        <v>4960.8483333333334</v>
      </c>
      <c r="E22" s="19">
        <f t="shared" si="2"/>
        <v>30.126609311740889</v>
      </c>
      <c r="F22" s="19">
        <f t="shared" si="3"/>
        <v>15.063304655870445</v>
      </c>
      <c r="G22" s="19">
        <f t="shared" si="4"/>
        <v>6.0253218623481777</v>
      </c>
      <c r="H22" s="20">
        <f t="shared" si="5"/>
        <v>28.620278846153845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59530.18</v>
      </c>
      <c r="D23" s="18">
        <f t="shared" si="1"/>
        <v>4960.8483333333334</v>
      </c>
      <c r="E23" s="19">
        <f t="shared" si="2"/>
        <v>30.126609311740889</v>
      </c>
      <c r="F23" s="19">
        <f t="shared" si="3"/>
        <v>15.063304655870445</v>
      </c>
      <c r="G23" s="19">
        <f t="shared" si="4"/>
        <v>6.0253218623481777</v>
      </c>
      <c r="H23" s="20">
        <f t="shared" si="5"/>
        <v>28.620278846153845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62020.99</v>
      </c>
      <c r="D24" s="18">
        <f t="shared" si="1"/>
        <v>5168.4158333333335</v>
      </c>
      <c r="E24" s="19">
        <f t="shared" si="2"/>
        <v>31.387140688259109</v>
      </c>
      <c r="F24" s="19">
        <f t="shared" si="3"/>
        <v>15.693570344129554</v>
      </c>
      <c r="G24" s="19">
        <f t="shared" si="4"/>
        <v>6.2774281376518219</v>
      </c>
      <c r="H24" s="20">
        <f t="shared" si="5"/>
        <v>29.817783653846153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62020.99</v>
      </c>
      <c r="D25" s="18">
        <f t="shared" si="1"/>
        <v>5168.4158333333335</v>
      </c>
      <c r="E25" s="19">
        <f t="shared" si="2"/>
        <v>31.387140688259109</v>
      </c>
      <c r="F25" s="19">
        <f t="shared" si="3"/>
        <v>15.693570344129554</v>
      </c>
      <c r="G25" s="19">
        <f t="shared" si="4"/>
        <v>6.2774281376518219</v>
      </c>
      <c r="H25" s="20">
        <f t="shared" si="5"/>
        <v>29.817783653846153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62020.99</v>
      </c>
      <c r="D26" s="18">
        <f t="shared" si="1"/>
        <v>5168.4158333333335</v>
      </c>
      <c r="E26" s="19">
        <f t="shared" si="2"/>
        <v>31.387140688259109</v>
      </c>
      <c r="F26" s="19">
        <f t="shared" si="3"/>
        <v>15.693570344129554</v>
      </c>
      <c r="G26" s="19">
        <f t="shared" si="4"/>
        <v>6.2774281376518219</v>
      </c>
      <c r="H26" s="20">
        <f t="shared" si="5"/>
        <v>29.817783653846153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64262.69</v>
      </c>
      <c r="D27" s="18">
        <f t="shared" si="1"/>
        <v>5355.2241666666669</v>
      </c>
      <c r="E27" s="19">
        <f t="shared" si="2"/>
        <v>32.52160425101215</v>
      </c>
      <c r="F27" s="19">
        <f t="shared" si="3"/>
        <v>16.260802125506075</v>
      </c>
      <c r="G27" s="19">
        <f t="shared" si="4"/>
        <v>6.5043208502024301</v>
      </c>
      <c r="H27" s="20">
        <f t="shared" si="5"/>
        <v>30.895524038461538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64262.69</v>
      </c>
      <c r="D28" s="18">
        <f t="shared" si="1"/>
        <v>5355.2241666666669</v>
      </c>
      <c r="E28" s="19">
        <f t="shared" si="2"/>
        <v>32.52160425101215</v>
      </c>
      <c r="F28" s="19">
        <f t="shared" si="3"/>
        <v>16.260802125506075</v>
      </c>
      <c r="G28" s="19">
        <f t="shared" si="4"/>
        <v>6.5043208502024301</v>
      </c>
      <c r="H28" s="20">
        <f t="shared" si="5"/>
        <v>30.895524038461538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66753.5</v>
      </c>
      <c r="D29" s="18">
        <f t="shared" si="1"/>
        <v>5562.791666666667</v>
      </c>
      <c r="E29" s="19">
        <f t="shared" si="2"/>
        <v>33.782135627530366</v>
      </c>
      <c r="F29" s="19">
        <f t="shared" si="3"/>
        <v>16.891067813765183</v>
      </c>
      <c r="G29" s="19">
        <f t="shared" si="4"/>
        <v>6.7564271255060735</v>
      </c>
      <c r="H29" s="20">
        <f t="shared" si="5"/>
        <v>32.09302884615385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69244.289999999994</v>
      </c>
      <c r="D30" s="18">
        <f t="shared" si="1"/>
        <v>5770.3574999999992</v>
      </c>
      <c r="E30" s="19">
        <f t="shared" si="2"/>
        <v>35.042656882591089</v>
      </c>
      <c r="F30" s="19">
        <f t="shared" si="3"/>
        <v>17.521328441295545</v>
      </c>
      <c r="G30" s="19">
        <f t="shared" si="4"/>
        <v>7.008531376518218</v>
      </c>
      <c r="H30" s="20">
        <f t="shared" si="5"/>
        <v>33.290524038461534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71236.92</v>
      </c>
      <c r="D31" s="18">
        <f t="shared" si="1"/>
        <v>5936.41</v>
      </c>
      <c r="E31" s="19">
        <f t="shared" si="2"/>
        <v>36.051072874493926</v>
      </c>
      <c r="F31" s="19">
        <f t="shared" si="3"/>
        <v>18.025536437246963</v>
      </c>
      <c r="G31" s="19">
        <f t="shared" si="4"/>
        <v>7.2102145748987851</v>
      </c>
      <c r="H31" s="20">
        <f t="shared" si="5"/>
        <v>34.248519230769233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71366.17</v>
      </c>
      <c r="D32" s="18">
        <f t="shared" si="1"/>
        <v>5947.1808333333329</v>
      </c>
      <c r="E32" s="19">
        <f t="shared" si="2"/>
        <v>36.116482793522266</v>
      </c>
      <c r="F32" s="19">
        <f t="shared" si="3"/>
        <v>18.058241396761133</v>
      </c>
      <c r="G32" s="19">
        <f t="shared" si="4"/>
        <v>7.2232965587044529</v>
      </c>
      <c r="H32" s="20">
        <f t="shared" si="5"/>
        <v>34.310658653846154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71485.929999999993</v>
      </c>
      <c r="D33" s="18">
        <f t="shared" si="1"/>
        <v>5957.1608333333324</v>
      </c>
      <c r="E33" s="19">
        <f t="shared" si="2"/>
        <v>36.177090080971659</v>
      </c>
      <c r="F33" s="19">
        <f t="shared" si="3"/>
        <v>18.08854504048583</v>
      </c>
      <c r="G33" s="19">
        <f t="shared" si="4"/>
        <v>7.2354180161943322</v>
      </c>
      <c r="H33" s="20">
        <f t="shared" si="5"/>
        <v>34.368235576923077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71596.88</v>
      </c>
      <c r="D34" s="18">
        <f t="shared" si="1"/>
        <v>5966.4066666666668</v>
      </c>
      <c r="E34" s="19">
        <f t="shared" si="2"/>
        <v>36.233238866396761</v>
      </c>
      <c r="F34" s="19">
        <f t="shared" si="3"/>
        <v>18.11661943319838</v>
      </c>
      <c r="G34" s="19">
        <f t="shared" si="4"/>
        <v>7.2466477732793519</v>
      </c>
      <c r="H34" s="20">
        <f t="shared" si="5"/>
        <v>34.421576923076927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71699.67</v>
      </c>
      <c r="D35" s="18">
        <f t="shared" si="1"/>
        <v>5974.9724999999999</v>
      </c>
      <c r="E35" s="19">
        <f t="shared" si="2"/>
        <v>36.285258097165993</v>
      </c>
      <c r="F35" s="19">
        <f t="shared" si="3"/>
        <v>18.142629048582997</v>
      </c>
      <c r="G35" s="19">
        <f t="shared" si="4"/>
        <v>7.2570516194331987</v>
      </c>
      <c r="H35" s="20">
        <f t="shared" si="5"/>
        <v>34.47099519230769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71794.850000000006</v>
      </c>
      <c r="D36" s="18">
        <f t="shared" si="1"/>
        <v>5982.9041666666672</v>
      </c>
      <c r="E36" s="19">
        <f t="shared" si="2"/>
        <v>36.333426113360325</v>
      </c>
      <c r="F36" s="19">
        <f t="shared" si="3"/>
        <v>18.166713056680162</v>
      </c>
      <c r="G36" s="19">
        <f t="shared" si="4"/>
        <v>7.2666852226720646</v>
      </c>
      <c r="H36" s="20">
        <f t="shared" si="5"/>
        <v>34.516754807692308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71883.09</v>
      </c>
      <c r="D37" s="18">
        <f t="shared" si="1"/>
        <v>5990.2574999999997</v>
      </c>
      <c r="E37" s="19">
        <f t="shared" si="2"/>
        <v>36.378081983805664</v>
      </c>
      <c r="F37" s="19">
        <f t="shared" si="3"/>
        <v>18.189040991902832</v>
      </c>
      <c r="G37" s="19">
        <f t="shared" si="4"/>
        <v>7.2756163967611327</v>
      </c>
      <c r="H37" s="20">
        <f t="shared" si="5"/>
        <v>34.55917788461538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71964.759999999995</v>
      </c>
      <c r="D38" s="18">
        <f t="shared" si="1"/>
        <v>5997.0633333333326</v>
      </c>
      <c r="E38" s="19">
        <f t="shared" si="2"/>
        <v>36.419412955465582</v>
      </c>
      <c r="F38" s="19">
        <f t="shared" si="3"/>
        <v>18.209706477732791</v>
      </c>
      <c r="G38" s="19">
        <f t="shared" si="4"/>
        <v>7.283882591093116</v>
      </c>
      <c r="H38" s="20">
        <f t="shared" si="5"/>
        <v>34.598442307692302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72040.41</v>
      </c>
      <c r="D39" s="18">
        <f t="shared" si="1"/>
        <v>6003.3675000000003</v>
      </c>
      <c r="E39" s="19">
        <f t="shared" si="2"/>
        <v>36.457697368421051</v>
      </c>
      <c r="F39" s="19">
        <f t="shared" si="3"/>
        <v>18.228848684210526</v>
      </c>
      <c r="G39" s="19">
        <f t="shared" si="4"/>
        <v>7.2915394736842103</v>
      </c>
      <c r="H39" s="20">
        <f t="shared" si="5"/>
        <v>34.634812500000002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72110.429999999993</v>
      </c>
      <c r="D40" s="18">
        <f t="shared" si="1"/>
        <v>6009.2024999999994</v>
      </c>
      <c r="E40" s="19">
        <f t="shared" si="2"/>
        <v>36.493132591093115</v>
      </c>
      <c r="F40" s="19">
        <f t="shared" si="3"/>
        <v>18.246566295546558</v>
      </c>
      <c r="G40" s="19">
        <f t="shared" si="4"/>
        <v>7.2986265182186232</v>
      </c>
      <c r="H40" s="20">
        <f t="shared" si="5"/>
        <v>34.668475961538455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72175.31</v>
      </c>
      <c r="D41" s="18">
        <f t="shared" si="1"/>
        <v>6014.6091666666662</v>
      </c>
      <c r="E41" s="19">
        <f t="shared" si="2"/>
        <v>36.525966599190284</v>
      </c>
      <c r="F41" s="19">
        <f t="shared" si="3"/>
        <v>18.262983299595142</v>
      </c>
      <c r="G41" s="19">
        <f t="shared" si="4"/>
        <v>7.3051933198380565</v>
      </c>
      <c r="H41" s="20">
        <f t="shared" si="5"/>
        <v>34.69966826923077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72235.33</v>
      </c>
      <c r="D42" s="22">
        <f t="shared" si="1"/>
        <v>6019.6108333333332</v>
      </c>
      <c r="E42" s="23">
        <f t="shared" si="2"/>
        <v>36.55634109311741</v>
      </c>
      <c r="F42" s="23">
        <f t="shared" si="3"/>
        <v>18.278170546558705</v>
      </c>
      <c r="G42" s="23">
        <f t="shared" si="4"/>
        <v>7.3112682186234821</v>
      </c>
      <c r="H42" s="24">
        <f t="shared" si="5"/>
        <v>34.728524038461536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22591.66</v>
      </c>
      <c r="D7" s="18">
        <f t="shared" ref="D7:D42" si="0">B7/12*$D$3</f>
        <v>1882.6383333333333</v>
      </c>
      <c r="E7" s="19">
        <f t="shared" ref="E7:E42" si="1">C7/1976</f>
        <v>11.433026315789474</v>
      </c>
      <c r="F7" s="19">
        <f>E7/2</f>
        <v>5.7165131578947372</v>
      </c>
      <c r="G7" s="19">
        <f>E7/5</f>
        <v>2.2866052631578948</v>
      </c>
      <c r="H7" s="20">
        <f>C7/2080</f>
        <v>10.861375000000001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22873.33</v>
      </c>
      <c r="D8" s="18">
        <f t="shared" si="0"/>
        <v>1906.1108333333334</v>
      </c>
      <c r="E8" s="19">
        <f t="shared" si="1"/>
        <v>11.575571862348179</v>
      </c>
      <c r="F8" s="19">
        <f t="shared" ref="F8:F42" si="3">E8/2</f>
        <v>5.7877859311740893</v>
      </c>
      <c r="G8" s="19">
        <f t="shared" ref="G8:G42" si="4">E8/5</f>
        <v>2.3151143724696359</v>
      </c>
      <c r="H8" s="20">
        <f t="shared" ref="H8:H42" si="5">C8/2080</f>
        <v>10.996793269230769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23154.51</v>
      </c>
      <c r="D9" s="18">
        <f t="shared" si="0"/>
        <v>1929.5424999999998</v>
      </c>
      <c r="E9" s="19">
        <f t="shared" si="1"/>
        <v>11.717869433198381</v>
      </c>
      <c r="F9" s="19">
        <f t="shared" si="3"/>
        <v>5.8589347165991903</v>
      </c>
      <c r="G9" s="19">
        <f t="shared" si="4"/>
        <v>2.343573886639676</v>
      </c>
      <c r="H9" s="20">
        <f t="shared" si="5"/>
        <v>11.13197596153846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23436.17</v>
      </c>
      <c r="D10" s="18">
        <f t="shared" si="0"/>
        <v>1953.0141666666666</v>
      </c>
      <c r="E10" s="19">
        <f t="shared" si="1"/>
        <v>11.860409919028339</v>
      </c>
      <c r="F10" s="19">
        <f t="shared" si="3"/>
        <v>5.9302049595141693</v>
      </c>
      <c r="G10" s="19">
        <f t="shared" si="4"/>
        <v>2.3720819838056677</v>
      </c>
      <c r="H10" s="20">
        <f t="shared" si="5"/>
        <v>11.267389423076922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23767.23</v>
      </c>
      <c r="D11" s="18">
        <f t="shared" si="0"/>
        <v>1980.6025</v>
      </c>
      <c r="E11" s="19">
        <f t="shared" si="1"/>
        <v>12.027950404858299</v>
      </c>
      <c r="F11" s="19">
        <f t="shared" si="3"/>
        <v>6.0139752024291493</v>
      </c>
      <c r="G11" s="19">
        <f t="shared" si="4"/>
        <v>2.4055900809716597</v>
      </c>
      <c r="H11" s="20">
        <f t="shared" si="5"/>
        <v>11.426552884615385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24011.59</v>
      </c>
      <c r="D12" s="18">
        <f t="shared" si="0"/>
        <v>2000.9658333333334</v>
      </c>
      <c r="E12" s="19">
        <f t="shared" si="1"/>
        <v>12.151614372469636</v>
      </c>
      <c r="F12" s="19">
        <f t="shared" si="3"/>
        <v>6.075807186234818</v>
      </c>
      <c r="G12" s="19">
        <f t="shared" si="4"/>
        <v>2.4303228744939274</v>
      </c>
      <c r="H12" s="20">
        <f t="shared" si="5"/>
        <v>11.544033653846155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24895.68</v>
      </c>
      <c r="D13" s="18">
        <f t="shared" si="0"/>
        <v>2074.64</v>
      </c>
      <c r="E13" s="19">
        <f t="shared" si="1"/>
        <v>12.599028340080972</v>
      </c>
      <c r="F13" s="19">
        <f t="shared" si="3"/>
        <v>6.299514170040486</v>
      </c>
      <c r="G13" s="19">
        <f t="shared" si="4"/>
        <v>2.5198056680161942</v>
      </c>
      <c r="H13" s="20">
        <f t="shared" si="5"/>
        <v>11.969076923076923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25059.42</v>
      </c>
      <c r="D14" s="18">
        <f t="shared" si="0"/>
        <v>2088.2849999999999</v>
      </c>
      <c r="E14" s="19">
        <f t="shared" si="1"/>
        <v>12.681892712550606</v>
      </c>
      <c r="F14" s="19">
        <f t="shared" si="3"/>
        <v>6.3409463562753032</v>
      </c>
      <c r="G14" s="19">
        <f t="shared" si="4"/>
        <v>2.5363785425101213</v>
      </c>
      <c r="H14" s="20">
        <f t="shared" si="5"/>
        <v>12.047798076923076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26024.18</v>
      </c>
      <c r="D15" s="18">
        <f t="shared" si="0"/>
        <v>2168.6816666666668</v>
      </c>
      <c r="E15" s="19">
        <f t="shared" si="1"/>
        <v>13.170131578947368</v>
      </c>
      <c r="F15" s="19">
        <f t="shared" si="3"/>
        <v>6.5850657894736839</v>
      </c>
      <c r="G15" s="19">
        <f t="shared" si="4"/>
        <v>2.6340263157894737</v>
      </c>
      <c r="H15" s="20">
        <f t="shared" si="5"/>
        <v>12.511625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26107.24</v>
      </c>
      <c r="D16" s="18">
        <f t="shared" si="0"/>
        <v>2175.6033333333335</v>
      </c>
      <c r="E16" s="19">
        <f t="shared" si="1"/>
        <v>13.212165991902834</v>
      </c>
      <c r="F16" s="19">
        <f t="shared" si="3"/>
        <v>6.6060829959514171</v>
      </c>
      <c r="G16" s="19">
        <f t="shared" si="4"/>
        <v>2.6424331983805667</v>
      </c>
      <c r="H16" s="20">
        <f t="shared" si="5"/>
        <v>12.551557692307693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27152.69</v>
      </c>
      <c r="D17" s="18">
        <f t="shared" si="0"/>
        <v>2262.7241666666664</v>
      </c>
      <c r="E17" s="19">
        <f t="shared" si="1"/>
        <v>13.74123987854251</v>
      </c>
      <c r="F17" s="19">
        <f t="shared" si="3"/>
        <v>6.870619939271255</v>
      </c>
      <c r="G17" s="19">
        <f t="shared" si="4"/>
        <v>2.7482479757085021</v>
      </c>
      <c r="H17" s="20">
        <f t="shared" si="5"/>
        <v>13.054177884615385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27155.59</v>
      </c>
      <c r="D18" s="18">
        <f t="shared" si="0"/>
        <v>2262.9658333333332</v>
      </c>
      <c r="E18" s="19">
        <f t="shared" si="1"/>
        <v>13.742707489878542</v>
      </c>
      <c r="F18" s="19">
        <f t="shared" si="3"/>
        <v>6.8713537449392712</v>
      </c>
      <c r="G18" s="19">
        <f t="shared" si="4"/>
        <v>2.7485414979757086</v>
      </c>
      <c r="H18" s="20">
        <f t="shared" si="5"/>
        <v>13.055572115384615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28281.18</v>
      </c>
      <c r="D19" s="18">
        <f t="shared" si="0"/>
        <v>2356.7649999999999</v>
      </c>
      <c r="E19" s="19">
        <f t="shared" si="1"/>
        <v>14.312338056680161</v>
      </c>
      <c r="F19" s="19">
        <f t="shared" si="3"/>
        <v>7.1561690283400807</v>
      </c>
      <c r="G19" s="19">
        <f t="shared" si="4"/>
        <v>2.8624676113360321</v>
      </c>
      <c r="H19" s="20">
        <f t="shared" si="5"/>
        <v>13.596721153846154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28281.18</v>
      </c>
      <c r="D20" s="18">
        <f t="shared" si="0"/>
        <v>2356.7649999999999</v>
      </c>
      <c r="E20" s="19">
        <f t="shared" si="1"/>
        <v>14.312338056680161</v>
      </c>
      <c r="F20" s="19">
        <f t="shared" si="3"/>
        <v>7.1561690283400807</v>
      </c>
      <c r="G20" s="19">
        <f t="shared" si="4"/>
        <v>2.8624676113360321</v>
      </c>
      <c r="H20" s="20">
        <f t="shared" si="5"/>
        <v>13.596721153846154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29409.69</v>
      </c>
      <c r="D21" s="18">
        <f t="shared" si="0"/>
        <v>2450.8074999999999</v>
      </c>
      <c r="E21" s="19">
        <f t="shared" si="1"/>
        <v>14.883446356275304</v>
      </c>
      <c r="F21" s="19">
        <f t="shared" si="3"/>
        <v>7.4417231781376518</v>
      </c>
      <c r="G21" s="19">
        <f t="shared" si="4"/>
        <v>2.9766892712550606</v>
      </c>
      <c r="H21" s="20">
        <f t="shared" si="5"/>
        <v>14.139274038461538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29409.69</v>
      </c>
      <c r="D22" s="18">
        <f t="shared" si="0"/>
        <v>2450.8074999999999</v>
      </c>
      <c r="E22" s="19">
        <f t="shared" si="1"/>
        <v>14.883446356275304</v>
      </c>
      <c r="F22" s="19">
        <f t="shared" si="3"/>
        <v>7.4417231781376518</v>
      </c>
      <c r="G22" s="19">
        <f t="shared" si="4"/>
        <v>2.9766892712550606</v>
      </c>
      <c r="H22" s="20">
        <f t="shared" si="5"/>
        <v>14.139274038461538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29888.080000000002</v>
      </c>
      <c r="D23" s="18">
        <f t="shared" si="0"/>
        <v>2490.6733333333336</v>
      </c>
      <c r="E23" s="19">
        <f t="shared" si="1"/>
        <v>15.125546558704455</v>
      </c>
      <c r="F23" s="19">
        <f t="shared" si="3"/>
        <v>7.5627732793522275</v>
      </c>
      <c r="G23" s="19">
        <f t="shared" si="4"/>
        <v>3.0251093117408909</v>
      </c>
      <c r="H23" s="20">
        <f t="shared" si="5"/>
        <v>14.369269230769232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29888.080000000002</v>
      </c>
      <c r="D24" s="18">
        <f t="shared" si="0"/>
        <v>2490.6733333333336</v>
      </c>
      <c r="E24" s="19">
        <f t="shared" si="1"/>
        <v>15.125546558704455</v>
      </c>
      <c r="F24" s="19">
        <f t="shared" si="3"/>
        <v>7.5627732793522275</v>
      </c>
      <c r="G24" s="19">
        <f t="shared" si="4"/>
        <v>3.0251093117408909</v>
      </c>
      <c r="H24" s="20">
        <f t="shared" si="5"/>
        <v>14.369269230769232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31016.58</v>
      </c>
      <c r="D25" s="18">
        <f t="shared" si="0"/>
        <v>2584.7150000000001</v>
      </c>
      <c r="E25" s="19">
        <f t="shared" si="1"/>
        <v>15.696649797570851</v>
      </c>
      <c r="F25" s="19">
        <f t="shared" si="3"/>
        <v>7.8483248987854255</v>
      </c>
      <c r="G25" s="19">
        <f t="shared" si="4"/>
        <v>3.1393299595141704</v>
      </c>
      <c r="H25" s="20">
        <f t="shared" si="5"/>
        <v>14.911817307692308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31016.58</v>
      </c>
      <c r="D26" s="18">
        <f t="shared" si="0"/>
        <v>2584.7150000000001</v>
      </c>
      <c r="E26" s="19">
        <f t="shared" si="1"/>
        <v>15.696649797570851</v>
      </c>
      <c r="F26" s="19">
        <f t="shared" si="3"/>
        <v>7.8483248987854255</v>
      </c>
      <c r="G26" s="19">
        <f t="shared" si="4"/>
        <v>3.1393299595141704</v>
      </c>
      <c r="H26" s="20">
        <f t="shared" si="5"/>
        <v>14.911817307692308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32145.09</v>
      </c>
      <c r="D27" s="18">
        <f t="shared" si="0"/>
        <v>2678.7575000000002</v>
      </c>
      <c r="E27" s="19">
        <f t="shared" si="1"/>
        <v>16.267758097165991</v>
      </c>
      <c r="F27" s="19">
        <f t="shared" si="3"/>
        <v>8.1338790485829957</v>
      </c>
      <c r="G27" s="19">
        <f t="shared" si="4"/>
        <v>3.2535516194331984</v>
      </c>
      <c r="H27" s="20">
        <f t="shared" si="5"/>
        <v>15.454370192307692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32145.09</v>
      </c>
      <c r="D28" s="18">
        <f t="shared" si="0"/>
        <v>2678.7575000000002</v>
      </c>
      <c r="E28" s="19">
        <f t="shared" si="1"/>
        <v>16.267758097165991</v>
      </c>
      <c r="F28" s="19">
        <f t="shared" si="3"/>
        <v>8.1338790485829957</v>
      </c>
      <c r="G28" s="19">
        <f t="shared" si="4"/>
        <v>3.2535516194331984</v>
      </c>
      <c r="H28" s="20">
        <f t="shared" si="5"/>
        <v>15.454370192307692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32918.76</v>
      </c>
      <c r="D29" s="18">
        <f t="shared" si="0"/>
        <v>2743.23</v>
      </c>
      <c r="E29" s="19">
        <f t="shared" si="1"/>
        <v>16.659291497975708</v>
      </c>
      <c r="F29" s="19">
        <f t="shared" si="3"/>
        <v>8.3296457489878541</v>
      </c>
      <c r="G29" s="19">
        <f t="shared" si="4"/>
        <v>3.3318582995951416</v>
      </c>
      <c r="H29" s="20">
        <f t="shared" si="5"/>
        <v>15.826326923076923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33751.980000000003</v>
      </c>
      <c r="D30" s="18">
        <f t="shared" si="0"/>
        <v>2812.6650000000004</v>
      </c>
      <c r="E30" s="19">
        <f t="shared" si="1"/>
        <v>17.080961538461541</v>
      </c>
      <c r="F30" s="19">
        <f t="shared" si="3"/>
        <v>8.5404807692307703</v>
      </c>
      <c r="G30" s="19">
        <f t="shared" si="4"/>
        <v>3.4161923076923082</v>
      </c>
      <c r="H30" s="20">
        <f t="shared" si="5"/>
        <v>16.226913461538462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34880.449999999997</v>
      </c>
      <c r="D31" s="18">
        <f t="shared" si="0"/>
        <v>2906.7041666666664</v>
      </c>
      <c r="E31" s="19">
        <f t="shared" si="1"/>
        <v>17.652049595141698</v>
      </c>
      <c r="F31" s="19">
        <f t="shared" si="3"/>
        <v>8.8260247975708488</v>
      </c>
      <c r="G31" s="19">
        <f t="shared" si="4"/>
        <v>3.5304099190283393</v>
      </c>
      <c r="H31" s="20">
        <f t="shared" si="5"/>
        <v>16.769447115384615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34943.730000000003</v>
      </c>
      <c r="D32" s="18">
        <f t="shared" si="0"/>
        <v>2911.9775000000004</v>
      </c>
      <c r="E32" s="19">
        <f t="shared" si="1"/>
        <v>17.684073886639677</v>
      </c>
      <c r="F32" s="19">
        <f t="shared" si="3"/>
        <v>8.8420369433198385</v>
      </c>
      <c r="G32" s="19">
        <f t="shared" si="4"/>
        <v>3.5368147773279355</v>
      </c>
      <c r="H32" s="20">
        <f t="shared" si="5"/>
        <v>16.799870192307694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35002.370000000003</v>
      </c>
      <c r="D33" s="18">
        <f t="shared" si="0"/>
        <v>2916.8641666666667</v>
      </c>
      <c r="E33" s="19">
        <f t="shared" si="1"/>
        <v>17.713750000000001</v>
      </c>
      <c r="F33" s="19">
        <f t="shared" si="3"/>
        <v>8.8568750000000005</v>
      </c>
      <c r="G33" s="19">
        <f t="shared" si="4"/>
        <v>3.5427500000000003</v>
      </c>
      <c r="H33" s="20">
        <f t="shared" si="5"/>
        <v>16.828062500000001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35056.699999999997</v>
      </c>
      <c r="D34" s="18">
        <f t="shared" si="0"/>
        <v>2921.3916666666664</v>
      </c>
      <c r="E34" s="19">
        <f t="shared" si="1"/>
        <v>17.741244939271255</v>
      </c>
      <c r="F34" s="19">
        <f t="shared" si="3"/>
        <v>8.8706224696356273</v>
      </c>
      <c r="G34" s="19">
        <f t="shared" si="4"/>
        <v>3.5482489878542509</v>
      </c>
      <c r="H34" s="20">
        <f t="shared" si="5"/>
        <v>16.854182692307692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35107.03</v>
      </c>
      <c r="D35" s="18">
        <f t="shared" si="0"/>
        <v>2925.5858333333331</v>
      </c>
      <c r="E35" s="19">
        <f t="shared" si="1"/>
        <v>17.766715587044533</v>
      </c>
      <c r="F35" s="19">
        <f t="shared" si="3"/>
        <v>8.8833577935222667</v>
      </c>
      <c r="G35" s="19">
        <f t="shared" si="4"/>
        <v>3.5533431174089065</v>
      </c>
      <c r="H35" s="20">
        <f t="shared" si="5"/>
        <v>16.878379807692308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35153.629999999997</v>
      </c>
      <c r="D36" s="18">
        <f t="shared" si="0"/>
        <v>2929.4691666666663</v>
      </c>
      <c r="E36" s="19">
        <f t="shared" si="1"/>
        <v>17.790298582995948</v>
      </c>
      <c r="F36" s="19">
        <f t="shared" si="3"/>
        <v>8.8951492914979742</v>
      </c>
      <c r="G36" s="19">
        <f t="shared" si="4"/>
        <v>3.5580597165991898</v>
      </c>
      <c r="H36" s="20">
        <f t="shared" si="5"/>
        <v>16.900783653846151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35196.839999999997</v>
      </c>
      <c r="D37" s="18">
        <f t="shared" si="0"/>
        <v>2933.0699999999997</v>
      </c>
      <c r="E37" s="19">
        <f t="shared" si="1"/>
        <v>17.812165991902834</v>
      </c>
      <c r="F37" s="19">
        <f t="shared" si="3"/>
        <v>8.9060829959514169</v>
      </c>
      <c r="G37" s="19">
        <f t="shared" si="4"/>
        <v>3.5624331983805666</v>
      </c>
      <c r="H37" s="20">
        <f t="shared" si="5"/>
        <v>16.92155769230769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35236.83</v>
      </c>
      <c r="D38" s="18">
        <f t="shared" si="0"/>
        <v>2936.4025000000001</v>
      </c>
      <c r="E38" s="19">
        <f t="shared" si="1"/>
        <v>17.832403846153849</v>
      </c>
      <c r="F38" s="19">
        <f t="shared" si="3"/>
        <v>8.9162019230769243</v>
      </c>
      <c r="G38" s="19">
        <f t="shared" si="4"/>
        <v>3.5664807692307696</v>
      </c>
      <c r="H38" s="20">
        <f t="shared" si="5"/>
        <v>16.940783653846154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35273.870000000003</v>
      </c>
      <c r="D39" s="18">
        <f t="shared" si="0"/>
        <v>2939.4891666666667</v>
      </c>
      <c r="E39" s="19">
        <f t="shared" si="1"/>
        <v>17.851148785425103</v>
      </c>
      <c r="F39" s="19">
        <f t="shared" si="3"/>
        <v>8.9255743927125515</v>
      </c>
      <c r="G39" s="19">
        <f t="shared" si="4"/>
        <v>3.5702297570850208</v>
      </c>
      <c r="H39" s="20">
        <f t="shared" si="5"/>
        <v>16.958591346153849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35308.15</v>
      </c>
      <c r="D40" s="18">
        <f t="shared" si="0"/>
        <v>2942.3458333333333</v>
      </c>
      <c r="E40" s="19">
        <f t="shared" si="1"/>
        <v>17.868496963562755</v>
      </c>
      <c r="F40" s="19">
        <f t="shared" si="3"/>
        <v>8.9342484817813776</v>
      </c>
      <c r="G40" s="19">
        <f t="shared" si="4"/>
        <v>3.5736993927125509</v>
      </c>
      <c r="H40" s="20">
        <f t="shared" si="5"/>
        <v>16.975072115384616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35339.919999999998</v>
      </c>
      <c r="D41" s="18">
        <f t="shared" si="0"/>
        <v>2944.9933333333333</v>
      </c>
      <c r="E41" s="19">
        <f t="shared" si="1"/>
        <v>17.884574898785424</v>
      </c>
      <c r="F41" s="19">
        <f t="shared" si="3"/>
        <v>8.9422874493927118</v>
      </c>
      <c r="G41" s="19">
        <f t="shared" si="4"/>
        <v>3.5769149797570847</v>
      </c>
      <c r="H41" s="20">
        <f t="shared" si="5"/>
        <v>16.990346153846154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35369.31</v>
      </c>
      <c r="D42" s="22">
        <f t="shared" si="0"/>
        <v>2947.4424999999997</v>
      </c>
      <c r="E42" s="23">
        <f t="shared" si="1"/>
        <v>17.899448380566799</v>
      </c>
      <c r="F42" s="23">
        <f t="shared" si="3"/>
        <v>8.9497241902833995</v>
      </c>
      <c r="G42" s="23">
        <f t="shared" si="4"/>
        <v>3.5798896761133596</v>
      </c>
      <c r="H42" s="24">
        <f t="shared" si="5"/>
        <v>17.004475961538461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44683.97</v>
      </c>
      <c r="D7" s="18">
        <f t="shared" ref="D7:D42" si="1">B7/12*$D$3</f>
        <v>3723.6641666666669</v>
      </c>
      <c r="E7" s="19">
        <f t="shared" ref="E7:E42" si="2">C7/1976</f>
        <v>22.613345141700407</v>
      </c>
      <c r="F7" s="19">
        <f>E7/2</f>
        <v>11.306672570850203</v>
      </c>
      <c r="G7" s="19">
        <f>E7/5</f>
        <v>4.522669028340081</v>
      </c>
      <c r="H7" s="20">
        <f>C7/2080</f>
        <v>21.482677884615384</v>
      </c>
    </row>
    <row r="8" spans="1:8" x14ac:dyDescent="0.3">
      <c r="A8" s="8">
        <f>A7+1</f>
        <v>1</v>
      </c>
      <c r="B8" s="18">
        <v>45767.98</v>
      </c>
      <c r="C8" s="18">
        <f t="shared" si="0"/>
        <v>45767.98</v>
      </c>
      <c r="D8" s="18">
        <f t="shared" si="1"/>
        <v>3813.9983333333334</v>
      </c>
      <c r="E8" s="19">
        <f t="shared" si="2"/>
        <v>23.16193319838057</v>
      </c>
      <c r="F8" s="19">
        <f t="shared" ref="F8:F42" si="3">E8/2</f>
        <v>11.580966599190285</v>
      </c>
      <c r="G8" s="19">
        <f t="shared" ref="G8:G42" si="4">E8/5</f>
        <v>4.6323866396761142</v>
      </c>
      <c r="H8" s="20">
        <f t="shared" ref="H8:H42" si="5">C8/2080</f>
        <v>22.003836538461542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46851.93</v>
      </c>
      <c r="D9" s="18">
        <f t="shared" si="1"/>
        <v>3904.3274999999999</v>
      </c>
      <c r="E9" s="19">
        <f t="shared" si="2"/>
        <v>23.710490890688259</v>
      </c>
      <c r="F9" s="19">
        <f t="shared" si="3"/>
        <v>11.85524544534413</v>
      </c>
      <c r="G9" s="19">
        <f t="shared" si="4"/>
        <v>4.7420981781376517</v>
      </c>
      <c r="H9" s="20">
        <f t="shared" si="5"/>
        <v>22.524966346153846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47935.38</v>
      </c>
      <c r="D10" s="18">
        <f t="shared" si="1"/>
        <v>3994.6149999999998</v>
      </c>
      <c r="E10" s="19">
        <f t="shared" si="2"/>
        <v>24.258795546558702</v>
      </c>
      <c r="F10" s="19">
        <f t="shared" si="3"/>
        <v>12.129397773279351</v>
      </c>
      <c r="G10" s="19">
        <f t="shared" si="4"/>
        <v>4.8517591093117405</v>
      </c>
      <c r="H10" s="20">
        <f t="shared" si="5"/>
        <v>23.045855769230769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47935.38</v>
      </c>
      <c r="D11" s="18">
        <f t="shared" si="1"/>
        <v>3994.6149999999998</v>
      </c>
      <c r="E11" s="19">
        <f t="shared" si="2"/>
        <v>24.258795546558702</v>
      </c>
      <c r="F11" s="19">
        <f t="shared" si="3"/>
        <v>12.129397773279351</v>
      </c>
      <c r="G11" s="19">
        <f t="shared" si="4"/>
        <v>4.8517591093117405</v>
      </c>
      <c r="H11" s="20">
        <f t="shared" si="5"/>
        <v>23.045855769230769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49832.06</v>
      </c>
      <c r="D12" s="18">
        <f t="shared" si="1"/>
        <v>4152.6716666666662</v>
      </c>
      <c r="E12" s="19">
        <f t="shared" si="2"/>
        <v>25.218653846153845</v>
      </c>
      <c r="F12" s="19">
        <f t="shared" si="3"/>
        <v>12.609326923076923</v>
      </c>
      <c r="G12" s="19">
        <f t="shared" si="4"/>
        <v>5.0437307692307689</v>
      </c>
      <c r="H12" s="20">
        <f t="shared" si="5"/>
        <v>23.957721153846151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49832.06</v>
      </c>
      <c r="D13" s="18">
        <f t="shared" si="1"/>
        <v>4152.6716666666662</v>
      </c>
      <c r="E13" s="19">
        <f t="shared" si="2"/>
        <v>25.218653846153845</v>
      </c>
      <c r="F13" s="19">
        <f t="shared" si="3"/>
        <v>12.609326923076923</v>
      </c>
      <c r="G13" s="19">
        <f t="shared" si="4"/>
        <v>5.0437307692307689</v>
      </c>
      <c r="H13" s="20">
        <f t="shared" si="5"/>
        <v>23.957721153846151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51728.76</v>
      </c>
      <c r="D14" s="18">
        <f t="shared" si="1"/>
        <v>4310.7300000000005</v>
      </c>
      <c r="E14" s="19">
        <f t="shared" si="2"/>
        <v>26.178522267206478</v>
      </c>
      <c r="F14" s="19">
        <f t="shared" si="3"/>
        <v>13.089261133603239</v>
      </c>
      <c r="G14" s="19">
        <f t="shared" si="4"/>
        <v>5.2357044534412953</v>
      </c>
      <c r="H14" s="20">
        <f t="shared" si="5"/>
        <v>24.869596153846153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51728.76</v>
      </c>
      <c r="D15" s="18">
        <f t="shared" si="1"/>
        <v>4310.7300000000005</v>
      </c>
      <c r="E15" s="19">
        <f t="shared" si="2"/>
        <v>26.178522267206478</v>
      </c>
      <c r="F15" s="19">
        <f t="shared" si="3"/>
        <v>13.089261133603239</v>
      </c>
      <c r="G15" s="19">
        <f t="shared" si="4"/>
        <v>5.2357044534412953</v>
      </c>
      <c r="H15" s="20">
        <f t="shared" si="5"/>
        <v>24.869596153846153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53625.48</v>
      </c>
      <c r="D16" s="18">
        <f t="shared" si="1"/>
        <v>4468.79</v>
      </c>
      <c r="E16" s="19">
        <f t="shared" si="2"/>
        <v>27.1384008097166</v>
      </c>
      <c r="F16" s="19">
        <f t="shared" si="3"/>
        <v>13.5692004048583</v>
      </c>
      <c r="G16" s="19">
        <f t="shared" si="4"/>
        <v>5.4276801619433197</v>
      </c>
      <c r="H16" s="20">
        <f t="shared" si="5"/>
        <v>25.781480769230772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53625.48</v>
      </c>
      <c r="D17" s="18">
        <f t="shared" si="1"/>
        <v>4468.79</v>
      </c>
      <c r="E17" s="19">
        <f t="shared" si="2"/>
        <v>27.1384008097166</v>
      </c>
      <c r="F17" s="19">
        <f t="shared" si="3"/>
        <v>13.5692004048583</v>
      </c>
      <c r="G17" s="19">
        <f t="shared" si="4"/>
        <v>5.4276801619433197</v>
      </c>
      <c r="H17" s="20">
        <f t="shared" si="5"/>
        <v>25.781480769230772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55522.16</v>
      </c>
      <c r="D18" s="18">
        <f t="shared" si="1"/>
        <v>4626.8466666666673</v>
      </c>
      <c r="E18" s="19">
        <f t="shared" si="2"/>
        <v>28.098259109311744</v>
      </c>
      <c r="F18" s="19">
        <f t="shared" si="3"/>
        <v>14.049129554655872</v>
      </c>
      <c r="G18" s="19">
        <f t="shared" si="4"/>
        <v>5.619651821862349</v>
      </c>
      <c r="H18" s="20">
        <f t="shared" si="5"/>
        <v>26.693346153846157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55522.16</v>
      </c>
      <c r="D19" s="18">
        <f t="shared" si="1"/>
        <v>4626.8466666666673</v>
      </c>
      <c r="E19" s="19">
        <f t="shared" si="2"/>
        <v>28.098259109311744</v>
      </c>
      <c r="F19" s="19">
        <f t="shared" si="3"/>
        <v>14.049129554655872</v>
      </c>
      <c r="G19" s="19">
        <f t="shared" si="4"/>
        <v>5.619651821862349</v>
      </c>
      <c r="H19" s="20">
        <f t="shared" si="5"/>
        <v>26.693346153846157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57418.87</v>
      </c>
      <c r="D20" s="18">
        <f t="shared" si="1"/>
        <v>4784.9058333333332</v>
      </c>
      <c r="E20" s="19">
        <f t="shared" si="2"/>
        <v>29.05813259109312</v>
      </c>
      <c r="F20" s="19">
        <f t="shared" si="3"/>
        <v>14.52906629554656</v>
      </c>
      <c r="G20" s="19">
        <f t="shared" si="4"/>
        <v>5.811626518218624</v>
      </c>
      <c r="H20" s="20">
        <f t="shared" si="5"/>
        <v>27.605225961538462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57418.87</v>
      </c>
      <c r="D21" s="18">
        <f t="shared" si="1"/>
        <v>4784.9058333333332</v>
      </c>
      <c r="E21" s="19">
        <f t="shared" si="2"/>
        <v>29.05813259109312</v>
      </c>
      <c r="F21" s="19">
        <f t="shared" si="3"/>
        <v>14.52906629554656</v>
      </c>
      <c r="G21" s="19">
        <f t="shared" si="4"/>
        <v>5.811626518218624</v>
      </c>
      <c r="H21" s="20">
        <f t="shared" si="5"/>
        <v>27.605225961538462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59315</v>
      </c>
      <c r="D22" s="18">
        <f t="shared" si="1"/>
        <v>4942.916666666667</v>
      </c>
      <c r="E22" s="19">
        <f t="shared" si="2"/>
        <v>30.017712550607289</v>
      </c>
      <c r="F22" s="19">
        <f t="shared" si="3"/>
        <v>15.008856275303645</v>
      </c>
      <c r="G22" s="19">
        <f t="shared" si="4"/>
        <v>6.0035425101214575</v>
      </c>
      <c r="H22" s="20">
        <f t="shared" si="5"/>
        <v>28.516826923076923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59315</v>
      </c>
      <c r="D23" s="18">
        <f t="shared" si="1"/>
        <v>4942.916666666667</v>
      </c>
      <c r="E23" s="19">
        <f t="shared" si="2"/>
        <v>30.017712550607289</v>
      </c>
      <c r="F23" s="19">
        <f t="shared" si="3"/>
        <v>15.008856275303645</v>
      </c>
      <c r="G23" s="19">
        <f t="shared" si="4"/>
        <v>6.0035425101214575</v>
      </c>
      <c r="H23" s="20">
        <f t="shared" si="5"/>
        <v>28.516826923076923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61211.72</v>
      </c>
      <c r="D24" s="18">
        <f t="shared" si="1"/>
        <v>5100.9766666666665</v>
      </c>
      <c r="E24" s="19">
        <f t="shared" si="2"/>
        <v>30.977591093117411</v>
      </c>
      <c r="F24" s="19">
        <f t="shared" si="3"/>
        <v>15.488795546558705</v>
      </c>
      <c r="G24" s="19">
        <f t="shared" si="4"/>
        <v>6.1955182186234818</v>
      </c>
      <c r="H24" s="20">
        <f t="shared" si="5"/>
        <v>29.428711538461538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61211.72</v>
      </c>
      <c r="D25" s="18">
        <f t="shared" si="1"/>
        <v>5100.9766666666665</v>
      </c>
      <c r="E25" s="19">
        <f t="shared" si="2"/>
        <v>30.977591093117411</v>
      </c>
      <c r="F25" s="19">
        <f t="shared" si="3"/>
        <v>15.488795546558705</v>
      </c>
      <c r="G25" s="19">
        <f t="shared" si="4"/>
        <v>6.1955182186234818</v>
      </c>
      <c r="H25" s="20">
        <f t="shared" si="5"/>
        <v>29.428711538461538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63108.43</v>
      </c>
      <c r="D26" s="18">
        <f t="shared" si="1"/>
        <v>5259.0358333333334</v>
      </c>
      <c r="E26" s="19">
        <f t="shared" si="2"/>
        <v>31.937464574898787</v>
      </c>
      <c r="F26" s="19">
        <f t="shared" si="3"/>
        <v>15.968732287449393</v>
      </c>
      <c r="G26" s="19">
        <f t="shared" si="4"/>
        <v>6.3874929149797577</v>
      </c>
      <c r="H26" s="20">
        <f t="shared" si="5"/>
        <v>30.340591346153847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63108.43</v>
      </c>
      <c r="D27" s="18">
        <f t="shared" si="1"/>
        <v>5259.0358333333334</v>
      </c>
      <c r="E27" s="19">
        <f t="shared" si="2"/>
        <v>31.937464574898787</v>
      </c>
      <c r="F27" s="19">
        <f t="shared" si="3"/>
        <v>15.968732287449393</v>
      </c>
      <c r="G27" s="19">
        <f t="shared" si="4"/>
        <v>6.3874929149797577</v>
      </c>
      <c r="H27" s="20">
        <f t="shared" si="5"/>
        <v>30.340591346153847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65005.11</v>
      </c>
      <c r="D28" s="18">
        <f t="shared" si="1"/>
        <v>5417.0924999999997</v>
      </c>
      <c r="E28" s="19">
        <f t="shared" si="2"/>
        <v>32.897322874493931</v>
      </c>
      <c r="F28" s="19">
        <f t="shared" si="3"/>
        <v>16.448661437246965</v>
      </c>
      <c r="G28" s="19">
        <f t="shared" si="4"/>
        <v>6.5794645748987861</v>
      </c>
      <c r="H28" s="20">
        <f t="shared" si="5"/>
        <v>31.252456730769232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65005.11</v>
      </c>
      <c r="D29" s="18">
        <f t="shared" si="1"/>
        <v>5417.0924999999997</v>
      </c>
      <c r="E29" s="19">
        <f t="shared" si="2"/>
        <v>32.897322874493931</v>
      </c>
      <c r="F29" s="19">
        <f t="shared" si="3"/>
        <v>16.448661437246965</v>
      </c>
      <c r="G29" s="19">
        <f t="shared" si="4"/>
        <v>6.5794645748987861</v>
      </c>
      <c r="H29" s="20">
        <f t="shared" si="5"/>
        <v>31.252456730769232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66901.83</v>
      </c>
      <c r="D30" s="18">
        <f t="shared" si="1"/>
        <v>5575.1525000000001</v>
      </c>
      <c r="E30" s="19">
        <f t="shared" si="2"/>
        <v>33.857201417004049</v>
      </c>
      <c r="F30" s="19">
        <f t="shared" si="3"/>
        <v>16.928600708502024</v>
      </c>
      <c r="G30" s="19">
        <f t="shared" si="4"/>
        <v>6.7714402834008096</v>
      </c>
      <c r="H30" s="20">
        <f t="shared" si="5"/>
        <v>32.164341346153847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66901.83</v>
      </c>
      <c r="D31" s="18">
        <f t="shared" si="1"/>
        <v>5575.1525000000001</v>
      </c>
      <c r="E31" s="19">
        <f t="shared" si="2"/>
        <v>33.857201417004049</v>
      </c>
      <c r="F31" s="19">
        <f t="shared" si="3"/>
        <v>16.928600708502024</v>
      </c>
      <c r="G31" s="19">
        <f t="shared" si="4"/>
        <v>6.7714402834008096</v>
      </c>
      <c r="H31" s="20">
        <f t="shared" si="5"/>
        <v>32.164341346153847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67023.210000000006</v>
      </c>
      <c r="D32" s="18">
        <f t="shared" si="1"/>
        <v>5585.2675000000008</v>
      </c>
      <c r="E32" s="19">
        <f t="shared" si="2"/>
        <v>33.918628542510127</v>
      </c>
      <c r="F32" s="19">
        <f t="shared" si="3"/>
        <v>16.959314271255064</v>
      </c>
      <c r="G32" s="19">
        <f t="shared" si="4"/>
        <v>6.7837257085020255</v>
      </c>
      <c r="H32" s="20">
        <f t="shared" si="5"/>
        <v>32.222697115384619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67135.679999999993</v>
      </c>
      <c r="D33" s="18">
        <f t="shared" si="1"/>
        <v>5594.6399999999994</v>
      </c>
      <c r="E33" s="19">
        <f t="shared" si="2"/>
        <v>33.975546558704451</v>
      </c>
      <c r="F33" s="19">
        <f t="shared" si="3"/>
        <v>16.987773279352226</v>
      </c>
      <c r="G33" s="19">
        <f t="shared" si="4"/>
        <v>6.7951093117408901</v>
      </c>
      <c r="H33" s="20">
        <f t="shared" si="5"/>
        <v>32.276769230769226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67239.88</v>
      </c>
      <c r="D34" s="18">
        <f t="shared" si="1"/>
        <v>5603.3233333333337</v>
      </c>
      <c r="E34" s="19">
        <f t="shared" si="2"/>
        <v>34.028279352226726</v>
      </c>
      <c r="F34" s="19">
        <f t="shared" si="3"/>
        <v>17.014139676113363</v>
      </c>
      <c r="G34" s="19">
        <f t="shared" si="4"/>
        <v>6.8056558704453449</v>
      </c>
      <c r="H34" s="20">
        <f t="shared" si="5"/>
        <v>32.326865384615388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67336.42</v>
      </c>
      <c r="D35" s="18">
        <f t="shared" si="1"/>
        <v>5611.3683333333329</v>
      </c>
      <c r="E35" s="19">
        <f t="shared" si="2"/>
        <v>34.07713562753036</v>
      </c>
      <c r="F35" s="19">
        <f t="shared" si="3"/>
        <v>17.03856781376518</v>
      </c>
      <c r="G35" s="19">
        <f t="shared" si="4"/>
        <v>6.8154271255060719</v>
      </c>
      <c r="H35" s="20">
        <f t="shared" si="5"/>
        <v>32.373278846153845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67425.8</v>
      </c>
      <c r="D36" s="18">
        <f t="shared" si="1"/>
        <v>5618.8166666666666</v>
      </c>
      <c r="E36" s="19">
        <f t="shared" si="2"/>
        <v>34.122368421052634</v>
      </c>
      <c r="F36" s="19">
        <f t="shared" si="3"/>
        <v>17.061184210526317</v>
      </c>
      <c r="G36" s="19">
        <f t="shared" si="4"/>
        <v>6.8244736842105267</v>
      </c>
      <c r="H36" s="20">
        <f t="shared" si="5"/>
        <v>32.416249999999998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67508.679999999993</v>
      </c>
      <c r="D37" s="18">
        <f t="shared" si="1"/>
        <v>5625.7233333333324</v>
      </c>
      <c r="E37" s="19">
        <f t="shared" si="2"/>
        <v>34.164311740890682</v>
      </c>
      <c r="F37" s="19">
        <f t="shared" si="3"/>
        <v>17.082155870445341</v>
      </c>
      <c r="G37" s="19">
        <f t="shared" si="4"/>
        <v>6.8328623481781365</v>
      </c>
      <c r="H37" s="20">
        <f t="shared" si="5"/>
        <v>32.456096153846147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67585.37</v>
      </c>
      <c r="D38" s="18">
        <f t="shared" si="1"/>
        <v>5632.1141666666663</v>
      </c>
      <c r="E38" s="19">
        <f t="shared" si="2"/>
        <v>34.203122469635623</v>
      </c>
      <c r="F38" s="19">
        <f t="shared" si="3"/>
        <v>17.101561234817812</v>
      </c>
      <c r="G38" s="19">
        <f t="shared" si="4"/>
        <v>6.840624493927125</v>
      </c>
      <c r="H38" s="20">
        <f t="shared" si="5"/>
        <v>32.492966346153842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67656.41</v>
      </c>
      <c r="D39" s="18">
        <f t="shared" si="1"/>
        <v>5638.0341666666673</v>
      </c>
      <c r="E39" s="19">
        <f t="shared" si="2"/>
        <v>34.23907388663968</v>
      </c>
      <c r="F39" s="19">
        <f t="shared" si="3"/>
        <v>17.11953694331984</v>
      </c>
      <c r="G39" s="19">
        <f t="shared" si="4"/>
        <v>6.8478147773279359</v>
      </c>
      <c r="H39" s="20">
        <f t="shared" si="5"/>
        <v>32.527120192307692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67722.17</v>
      </c>
      <c r="D40" s="18">
        <f t="shared" si="1"/>
        <v>5643.5141666666668</v>
      </c>
      <c r="E40" s="19">
        <f t="shared" si="2"/>
        <v>34.272353238866394</v>
      </c>
      <c r="F40" s="19">
        <f t="shared" si="3"/>
        <v>17.136176619433197</v>
      </c>
      <c r="G40" s="19">
        <f t="shared" si="4"/>
        <v>6.8544706477732786</v>
      </c>
      <c r="H40" s="20">
        <f t="shared" si="5"/>
        <v>32.558735576923077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67783.11</v>
      </c>
      <c r="D41" s="18">
        <f t="shared" si="1"/>
        <v>5648.5924999999997</v>
      </c>
      <c r="E41" s="19">
        <f t="shared" si="2"/>
        <v>34.303193319838059</v>
      </c>
      <c r="F41" s="19">
        <f t="shared" si="3"/>
        <v>17.151596659919029</v>
      </c>
      <c r="G41" s="19">
        <f t="shared" si="4"/>
        <v>6.8606386639676114</v>
      </c>
      <c r="H41" s="20">
        <f t="shared" si="5"/>
        <v>32.588033653846153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67839.48</v>
      </c>
      <c r="D42" s="22">
        <f t="shared" si="1"/>
        <v>5653.29</v>
      </c>
      <c r="E42" s="23">
        <f t="shared" si="2"/>
        <v>34.331720647773274</v>
      </c>
      <c r="F42" s="23">
        <f t="shared" si="3"/>
        <v>17.165860323886637</v>
      </c>
      <c r="G42" s="23">
        <f t="shared" si="4"/>
        <v>6.8663441295546548</v>
      </c>
      <c r="H42" s="24">
        <f t="shared" si="5"/>
        <v>32.615134615384612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59392.84</v>
      </c>
      <c r="D7" s="18">
        <f t="shared" ref="D7:D42" si="1">B7/12*$D$3</f>
        <v>4949.4033333333327</v>
      </c>
      <c r="E7" s="19">
        <f t="shared" ref="E7:E42" si="2">C7/1976</f>
        <v>30.057105263157894</v>
      </c>
      <c r="F7" s="19">
        <f>E7/2</f>
        <v>15.028552631578947</v>
      </c>
      <c r="G7" s="19">
        <f>E7/5</f>
        <v>6.0114210526315786</v>
      </c>
      <c r="H7" s="20">
        <f>C7/2080</f>
        <v>28.55425</v>
      </c>
    </row>
    <row r="8" spans="1:8" x14ac:dyDescent="0.3">
      <c r="A8" s="8">
        <f>A7+1</f>
        <v>1</v>
      </c>
      <c r="B8" s="18">
        <v>59392.84</v>
      </c>
      <c r="C8" s="18">
        <f t="shared" si="0"/>
        <v>59392.84</v>
      </c>
      <c r="D8" s="18">
        <f t="shared" si="1"/>
        <v>4949.4033333333327</v>
      </c>
      <c r="E8" s="19">
        <f t="shared" si="2"/>
        <v>30.057105263157894</v>
      </c>
      <c r="F8" s="19">
        <f t="shared" ref="F8:F42" si="3">E8/2</f>
        <v>15.028552631578947</v>
      </c>
      <c r="G8" s="19">
        <f t="shared" ref="G8:G42" si="4">E8/5</f>
        <v>6.0114210526315786</v>
      </c>
      <c r="H8" s="20">
        <f t="shared" ref="H8:H42" si="5">C8/2080</f>
        <v>28.55425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61715.360000000001</v>
      </c>
      <c r="D9" s="18">
        <f t="shared" si="1"/>
        <v>5142.9466666666667</v>
      </c>
      <c r="E9" s="19">
        <f t="shared" si="2"/>
        <v>31.232469635627531</v>
      </c>
      <c r="F9" s="19">
        <f t="shared" si="3"/>
        <v>15.616234817813766</v>
      </c>
      <c r="G9" s="19">
        <f t="shared" si="4"/>
        <v>6.2464939271255062</v>
      </c>
      <c r="H9" s="20">
        <f t="shared" si="5"/>
        <v>29.670846153846153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61715.360000000001</v>
      </c>
      <c r="D10" s="18">
        <f t="shared" si="1"/>
        <v>5142.9466666666667</v>
      </c>
      <c r="E10" s="19">
        <f t="shared" si="2"/>
        <v>31.232469635627531</v>
      </c>
      <c r="F10" s="19">
        <f t="shared" si="3"/>
        <v>15.616234817813766</v>
      </c>
      <c r="G10" s="19">
        <f t="shared" si="4"/>
        <v>6.2464939271255062</v>
      </c>
      <c r="H10" s="20">
        <f t="shared" si="5"/>
        <v>29.670846153846153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64037.87</v>
      </c>
      <c r="D11" s="18">
        <f t="shared" si="1"/>
        <v>5336.4891666666672</v>
      </c>
      <c r="E11" s="19">
        <f t="shared" si="2"/>
        <v>32.407828947368422</v>
      </c>
      <c r="F11" s="19">
        <f t="shared" si="3"/>
        <v>16.203914473684211</v>
      </c>
      <c r="G11" s="19">
        <f t="shared" si="4"/>
        <v>6.4815657894736844</v>
      </c>
      <c r="H11" s="20">
        <f t="shared" si="5"/>
        <v>30.787437500000003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64037.87</v>
      </c>
      <c r="D12" s="18">
        <f t="shared" si="1"/>
        <v>5336.4891666666672</v>
      </c>
      <c r="E12" s="19">
        <f t="shared" si="2"/>
        <v>32.407828947368422</v>
      </c>
      <c r="F12" s="19">
        <f t="shared" si="3"/>
        <v>16.203914473684211</v>
      </c>
      <c r="G12" s="19">
        <f t="shared" si="4"/>
        <v>6.4815657894736844</v>
      </c>
      <c r="H12" s="20">
        <f t="shared" si="5"/>
        <v>30.787437500000003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66359.83</v>
      </c>
      <c r="D13" s="18">
        <f t="shared" si="1"/>
        <v>5529.9858333333332</v>
      </c>
      <c r="E13" s="19">
        <f t="shared" si="2"/>
        <v>33.582909919028339</v>
      </c>
      <c r="F13" s="19">
        <f t="shared" si="3"/>
        <v>16.791454959514169</v>
      </c>
      <c r="G13" s="19">
        <f t="shared" si="4"/>
        <v>6.7165819838056677</v>
      </c>
      <c r="H13" s="20">
        <f t="shared" si="5"/>
        <v>31.903764423076925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66359.83</v>
      </c>
      <c r="D14" s="18">
        <f t="shared" si="1"/>
        <v>5529.9858333333332</v>
      </c>
      <c r="E14" s="19">
        <f t="shared" si="2"/>
        <v>33.582909919028339</v>
      </c>
      <c r="F14" s="19">
        <f t="shared" si="3"/>
        <v>16.791454959514169</v>
      </c>
      <c r="G14" s="19">
        <f t="shared" si="4"/>
        <v>6.7165819838056677</v>
      </c>
      <c r="H14" s="20">
        <f t="shared" si="5"/>
        <v>31.903764423076925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68682.350000000006</v>
      </c>
      <c r="D15" s="18">
        <f t="shared" si="1"/>
        <v>5723.5291666666672</v>
      </c>
      <c r="E15" s="19">
        <f t="shared" si="2"/>
        <v>34.758274291497976</v>
      </c>
      <c r="F15" s="19">
        <f t="shared" si="3"/>
        <v>17.379137145748988</v>
      </c>
      <c r="G15" s="19">
        <f t="shared" si="4"/>
        <v>6.9516548582995954</v>
      </c>
      <c r="H15" s="20">
        <f t="shared" si="5"/>
        <v>33.020360576923082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68682.350000000006</v>
      </c>
      <c r="D16" s="18">
        <f t="shared" si="1"/>
        <v>5723.5291666666672</v>
      </c>
      <c r="E16" s="19">
        <f t="shared" si="2"/>
        <v>34.758274291497976</v>
      </c>
      <c r="F16" s="19">
        <f t="shared" si="3"/>
        <v>17.379137145748988</v>
      </c>
      <c r="G16" s="19">
        <f t="shared" si="4"/>
        <v>6.9516548582995954</v>
      </c>
      <c r="H16" s="20">
        <f t="shared" si="5"/>
        <v>33.020360576923082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71004.86</v>
      </c>
      <c r="D17" s="18">
        <f t="shared" si="1"/>
        <v>5917.0716666666667</v>
      </c>
      <c r="E17" s="19">
        <f t="shared" si="2"/>
        <v>35.933633603238867</v>
      </c>
      <c r="F17" s="19">
        <f t="shared" si="3"/>
        <v>17.966816801619434</v>
      </c>
      <c r="G17" s="19">
        <f t="shared" si="4"/>
        <v>7.1867267206477736</v>
      </c>
      <c r="H17" s="20">
        <f t="shared" si="5"/>
        <v>34.136951923076921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71004.86</v>
      </c>
      <c r="D18" s="18">
        <f t="shared" si="1"/>
        <v>5917.0716666666667</v>
      </c>
      <c r="E18" s="19">
        <f t="shared" si="2"/>
        <v>35.933633603238867</v>
      </c>
      <c r="F18" s="19">
        <f t="shared" si="3"/>
        <v>17.966816801619434</v>
      </c>
      <c r="G18" s="19">
        <f t="shared" si="4"/>
        <v>7.1867267206477736</v>
      </c>
      <c r="H18" s="20">
        <f t="shared" si="5"/>
        <v>34.136951923076921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73327.360000000001</v>
      </c>
      <c r="D19" s="18">
        <f t="shared" si="1"/>
        <v>6110.6133333333337</v>
      </c>
      <c r="E19" s="19">
        <f t="shared" si="2"/>
        <v>37.108987854251012</v>
      </c>
      <c r="F19" s="19">
        <f t="shared" si="3"/>
        <v>18.554493927125506</v>
      </c>
      <c r="G19" s="19">
        <f t="shared" si="4"/>
        <v>7.4217975708502024</v>
      </c>
      <c r="H19" s="20">
        <f t="shared" si="5"/>
        <v>35.253538461538461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73327.360000000001</v>
      </c>
      <c r="D20" s="18">
        <f t="shared" si="1"/>
        <v>6110.6133333333337</v>
      </c>
      <c r="E20" s="19">
        <f t="shared" si="2"/>
        <v>37.108987854251012</v>
      </c>
      <c r="F20" s="19">
        <f t="shared" si="3"/>
        <v>18.554493927125506</v>
      </c>
      <c r="G20" s="19">
        <f t="shared" si="4"/>
        <v>7.4217975708502024</v>
      </c>
      <c r="H20" s="20">
        <f t="shared" si="5"/>
        <v>35.253538461538461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75649.87</v>
      </c>
      <c r="D21" s="18">
        <f t="shared" si="1"/>
        <v>6304.1558333333332</v>
      </c>
      <c r="E21" s="19">
        <f t="shared" si="2"/>
        <v>38.284347165991903</v>
      </c>
      <c r="F21" s="19">
        <f t="shared" si="3"/>
        <v>19.142173582995952</v>
      </c>
      <c r="G21" s="19">
        <f t="shared" si="4"/>
        <v>7.6568694331983806</v>
      </c>
      <c r="H21" s="20">
        <f t="shared" si="5"/>
        <v>36.370129807692308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75649.87</v>
      </c>
      <c r="D22" s="18">
        <f t="shared" si="1"/>
        <v>6304.1558333333332</v>
      </c>
      <c r="E22" s="19">
        <f t="shared" si="2"/>
        <v>38.284347165991903</v>
      </c>
      <c r="F22" s="19">
        <f t="shared" si="3"/>
        <v>19.142173582995952</v>
      </c>
      <c r="G22" s="19">
        <f t="shared" si="4"/>
        <v>7.6568694331983806</v>
      </c>
      <c r="H22" s="20">
        <f t="shared" si="5"/>
        <v>36.370129807692308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77972.39</v>
      </c>
      <c r="D23" s="18">
        <f t="shared" si="1"/>
        <v>6497.6991666666663</v>
      </c>
      <c r="E23" s="19">
        <f t="shared" si="2"/>
        <v>39.459711538461541</v>
      </c>
      <c r="F23" s="19">
        <f t="shared" si="3"/>
        <v>19.72985576923077</v>
      </c>
      <c r="G23" s="19">
        <f t="shared" si="4"/>
        <v>7.8919423076923083</v>
      </c>
      <c r="H23" s="20">
        <f t="shared" si="5"/>
        <v>37.486725961538461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77972.39</v>
      </c>
      <c r="D24" s="18">
        <f t="shared" si="1"/>
        <v>6497.6991666666663</v>
      </c>
      <c r="E24" s="19">
        <f t="shared" si="2"/>
        <v>39.459711538461541</v>
      </c>
      <c r="F24" s="19">
        <f t="shared" si="3"/>
        <v>19.72985576923077</v>
      </c>
      <c r="G24" s="19">
        <f t="shared" si="4"/>
        <v>7.8919423076923083</v>
      </c>
      <c r="H24" s="20">
        <f t="shared" si="5"/>
        <v>37.486725961538461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80294.899999999994</v>
      </c>
      <c r="D25" s="18">
        <f t="shared" si="1"/>
        <v>6691.2416666666659</v>
      </c>
      <c r="E25" s="19">
        <f t="shared" si="2"/>
        <v>40.635070850202425</v>
      </c>
      <c r="F25" s="19">
        <f t="shared" si="3"/>
        <v>20.317535425101212</v>
      </c>
      <c r="G25" s="19">
        <f t="shared" si="4"/>
        <v>8.1270141700404857</v>
      </c>
      <c r="H25" s="20">
        <f t="shared" si="5"/>
        <v>38.603317307692308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80294.899999999994</v>
      </c>
      <c r="D26" s="18">
        <f t="shared" si="1"/>
        <v>6691.2416666666659</v>
      </c>
      <c r="E26" s="19">
        <f t="shared" si="2"/>
        <v>40.635070850202425</v>
      </c>
      <c r="F26" s="19">
        <f t="shared" si="3"/>
        <v>20.317535425101212</v>
      </c>
      <c r="G26" s="19">
        <f t="shared" si="4"/>
        <v>8.1270141700404857</v>
      </c>
      <c r="H26" s="20">
        <f t="shared" si="5"/>
        <v>38.603317307692308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82617.42</v>
      </c>
      <c r="D27" s="18">
        <f t="shared" si="1"/>
        <v>6884.7849999999999</v>
      </c>
      <c r="E27" s="19">
        <f t="shared" si="2"/>
        <v>41.810435222672062</v>
      </c>
      <c r="F27" s="19">
        <f t="shared" si="3"/>
        <v>20.905217611336031</v>
      </c>
      <c r="G27" s="19">
        <f t="shared" si="4"/>
        <v>8.3620870445344124</v>
      </c>
      <c r="H27" s="20">
        <f t="shared" si="5"/>
        <v>39.719913461538461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82617.42</v>
      </c>
      <c r="D28" s="18">
        <f t="shared" si="1"/>
        <v>6884.7849999999999</v>
      </c>
      <c r="E28" s="19">
        <f t="shared" si="2"/>
        <v>41.810435222672062</v>
      </c>
      <c r="F28" s="19">
        <f t="shared" si="3"/>
        <v>20.905217611336031</v>
      </c>
      <c r="G28" s="19">
        <f t="shared" si="4"/>
        <v>8.3620870445344124</v>
      </c>
      <c r="H28" s="20">
        <f t="shared" si="5"/>
        <v>39.719913461538461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84939.38</v>
      </c>
      <c r="D29" s="18">
        <f t="shared" si="1"/>
        <v>7078.2816666666668</v>
      </c>
      <c r="E29" s="19">
        <f t="shared" si="2"/>
        <v>42.985516194331986</v>
      </c>
      <c r="F29" s="19">
        <f t="shared" si="3"/>
        <v>21.492758097165993</v>
      </c>
      <c r="G29" s="19">
        <f t="shared" si="4"/>
        <v>8.5971032388663975</v>
      </c>
      <c r="H29" s="20">
        <f t="shared" si="5"/>
        <v>40.836240384615387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84939.38</v>
      </c>
      <c r="D30" s="18">
        <f t="shared" si="1"/>
        <v>7078.2816666666668</v>
      </c>
      <c r="E30" s="19">
        <f t="shared" si="2"/>
        <v>42.985516194331986</v>
      </c>
      <c r="F30" s="19">
        <f t="shared" si="3"/>
        <v>21.492758097165993</v>
      </c>
      <c r="G30" s="19">
        <f t="shared" si="4"/>
        <v>8.5971032388663975</v>
      </c>
      <c r="H30" s="20">
        <f t="shared" si="5"/>
        <v>40.836240384615387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84939.38</v>
      </c>
      <c r="D31" s="18">
        <f t="shared" si="1"/>
        <v>7078.2816666666668</v>
      </c>
      <c r="E31" s="19">
        <f t="shared" si="2"/>
        <v>42.985516194331986</v>
      </c>
      <c r="F31" s="19">
        <f t="shared" si="3"/>
        <v>21.492758097165993</v>
      </c>
      <c r="G31" s="19">
        <f t="shared" si="4"/>
        <v>8.5971032388663975</v>
      </c>
      <c r="H31" s="20">
        <f t="shared" si="5"/>
        <v>40.836240384615387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85093.48</v>
      </c>
      <c r="D32" s="18">
        <f t="shared" si="1"/>
        <v>7091.123333333333</v>
      </c>
      <c r="E32" s="19">
        <f t="shared" si="2"/>
        <v>43.063502024291495</v>
      </c>
      <c r="F32" s="19">
        <f t="shared" si="3"/>
        <v>21.531751012145747</v>
      </c>
      <c r="G32" s="19">
        <f t="shared" si="4"/>
        <v>8.6127004048582982</v>
      </c>
      <c r="H32" s="20">
        <f t="shared" si="5"/>
        <v>40.910326923076923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85236.27</v>
      </c>
      <c r="D33" s="18">
        <f t="shared" si="1"/>
        <v>7103.0225</v>
      </c>
      <c r="E33" s="19">
        <f t="shared" si="2"/>
        <v>43.135764170040488</v>
      </c>
      <c r="F33" s="19">
        <f t="shared" si="3"/>
        <v>21.567882085020244</v>
      </c>
      <c r="G33" s="19">
        <f t="shared" si="4"/>
        <v>8.627152834008097</v>
      </c>
      <c r="H33" s="20">
        <f t="shared" si="5"/>
        <v>40.978975961538467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85368.56</v>
      </c>
      <c r="D34" s="18">
        <f t="shared" si="1"/>
        <v>7114.0466666666662</v>
      </c>
      <c r="E34" s="19">
        <f t="shared" si="2"/>
        <v>43.202712550607288</v>
      </c>
      <c r="F34" s="19">
        <f t="shared" si="3"/>
        <v>21.601356275303644</v>
      </c>
      <c r="G34" s="19">
        <f t="shared" si="4"/>
        <v>8.6405425101214579</v>
      </c>
      <c r="H34" s="20">
        <f t="shared" si="5"/>
        <v>41.042576923076922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85491.13</v>
      </c>
      <c r="D35" s="18">
        <f t="shared" si="1"/>
        <v>7124.2608333333337</v>
      </c>
      <c r="E35" s="19">
        <f t="shared" si="2"/>
        <v>43.264741902834011</v>
      </c>
      <c r="F35" s="19">
        <f t="shared" si="3"/>
        <v>21.632370951417006</v>
      </c>
      <c r="G35" s="19">
        <f t="shared" si="4"/>
        <v>8.6529483805668015</v>
      </c>
      <c r="H35" s="20">
        <f t="shared" si="5"/>
        <v>41.101504807692308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85604.62</v>
      </c>
      <c r="D36" s="18">
        <f t="shared" si="1"/>
        <v>7133.7183333333332</v>
      </c>
      <c r="E36" s="19">
        <f t="shared" si="2"/>
        <v>43.322176113360321</v>
      </c>
      <c r="F36" s="19">
        <f t="shared" si="3"/>
        <v>21.66108805668016</v>
      </c>
      <c r="G36" s="19">
        <f t="shared" si="4"/>
        <v>8.6644352226720649</v>
      </c>
      <c r="H36" s="20">
        <f t="shared" si="5"/>
        <v>41.156067307692304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85709.84</v>
      </c>
      <c r="D37" s="18">
        <f t="shared" si="1"/>
        <v>7142.4866666666667</v>
      </c>
      <c r="E37" s="19">
        <f t="shared" si="2"/>
        <v>43.375425101214574</v>
      </c>
      <c r="F37" s="19">
        <f t="shared" si="3"/>
        <v>21.687712550607287</v>
      </c>
      <c r="G37" s="19">
        <f t="shared" si="4"/>
        <v>8.6750850202429142</v>
      </c>
      <c r="H37" s="20">
        <f t="shared" si="5"/>
        <v>41.206653846153841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85807.21</v>
      </c>
      <c r="D38" s="18">
        <f t="shared" si="1"/>
        <v>7150.6008333333339</v>
      </c>
      <c r="E38" s="19">
        <f t="shared" si="2"/>
        <v>43.424701417004052</v>
      </c>
      <c r="F38" s="19">
        <f t="shared" si="3"/>
        <v>21.712350708502026</v>
      </c>
      <c r="G38" s="19">
        <f t="shared" si="4"/>
        <v>8.6849402834008096</v>
      </c>
      <c r="H38" s="20">
        <f t="shared" si="5"/>
        <v>41.25346634615385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85897.41</v>
      </c>
      <c r="D39" s="18">
        <f t="shared" si="1"/>
        <v>7158.1175000000003</v>
      </c>
      <c r="E39" s="19">
        <f t="shared" si="2"/>
        <v>43.4703491902834</v>
      </c>
      <c r="F39" s="19">
        <f t="shared" si="3"/>
        <v>21.7351745951417</v>
      </c>
      <c r="G39" s="19">
        <f t="shared" si="4"/>
        <v>8.6940698380566808</v>
      </c>
      <c r="H39" s="20">
        <f t="shared" si="5"/>
        <v>41.296831730769235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85980.9</v>
      </c>
      <c r="D40" s="18">
        <f t="shared" si="1"/>
        <v>7165.0749999999998</v>
      </c>
      <c r="E40" s="19">
        <f t="shared" si="2"/>
        <v>43.512601214574893</v>
      </c>
      <c r="F40" s="19">
        <f t="shared" si="3"/>
        <v>21.756300607287447</v>
      </c>
      <c r="G40" s="19">
        <f t="shared" si="4"/>
        <v>8.7025202429149786</v>
      </c>
      <c r="H40" s="20">
        <f t="shared" si="5"/>
        <v>41.33697115384615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86058.26</v>
      </c>
      <c r="D41" s="18">
        <f t="shared" si="1"/>
        <v>7171.5216666666665</v>
      </c>
      <c r="E41" s="19">
        <f t="shared" si="2"/>
        <v>43.551751012145743</v>
      </c>
      <c r="F41" s="19">
        <f t="shared" si="3"/>
        <v>21.775875506072872</v>
      </c>
      <c r="G41" s="19">
        <f t="shared" si="4"/>
        <v>8.710350202429149</v>
      </c>
      <c r="H41" s="20">
        <f t="shared" si="5"/>
        <v>41.374163461538458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86129.83</v>
      </c>
      <c r="D42" s="22">
        <f t="shared" si="1"/>
        <v>7177.4858333333332</v>
      </c>
      <c r="E42" s="23">
        <f t="shared" si="2"/>
        <v>43.587970647773282</v>
      </c>
      <c r="F42" s="23">
        <f t="shared" si="3"/>
        <v>21.793985323886641</v>
      </c>
      <c r="G42" s="23">
        <f t="shared" si="4"/>
        <v>8.7175941295546568</v>
      </c>
      <c r="H42" s="24">
        <f t="shared" si="5"/>
        <v>41.408572115384615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23133.23</v>
      </c>
      <c r="D8" s="18">
        <f t="shared" ref="D8" si="1">B8/12*$D$3</f>
        <v>1927.7691666666667</v>
      </c>
      <c r="E8" s="19">
        <f t="shared" ref="E8" si="2">C8/1976</f>
        <v>11.70710020242915</v>
      </c>
      <c r="F8" s="19">
        <f t="shared" ref="F8" si="3">E8/2</f>
        <v>5.8535501012145748</v>
      </c>
      <c r="G8" s="19">
        <f t="shared" ref="G8" si="4">E8/5</f>
        <v>2.3414200404858301</v>
      </c>
      <c r="H8" s="20">
        <f t="shared" ref="H8" si="5">C8/2080</f>
        <v>11.121745192307692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44562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41.481765119999991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23642.75</v>
      </c>
      <c r="D7" s="18">
        <f t="shared" ref="D7:D42" si="1">B7/12*$D$3</f>
        <v>1970.2291666666667</v>
      </c>
      <c r="E7" s="19">
        <f t="shared" ref="E7:E42" si="2">C7/1976</f>
        <v>11.964954453441296</v>
      </c>
      <c r="F7" s="19">
        <f>E7/2</f>
        <v>5.9824772267206479</v>
      </c>
      <c r="G7" s="19">
        <f>E7/5</f>
        <v>2.3929908906882593</v>
      </c>
      <c r="H7" s="20">
        <f>C7/2080</f>
        <v>11.366706730769231</v>
      </c>
    </row>
    <row r="8" spans="1:8" x14ac:dyDescent="0.3">
      <c r="A8" s="8">
        <f>A7+1</f>
        <v>1</v>
      </c>
      <c r="B8" s="18">
        <v>24549.13</v>
      </c>
      <c r="C8" s="18">
        <f t="shared" si="0"/>
        <v>24549.13</v>
      </c>
      <c r="D8" s="18">
        <f t="shared" si="1"/>
        <v>2045.7608333333335</v>
      </c>
      <c r="E8" s="19">
        <f t="shared" si="2"/>
        <v>12.423648785425101</v>
      </c>
      <c r="F8" s="19">
        <f t="shared" ref="F8:F42" si="3">E8/2</f>
        <v>6.2118243927125505</v>
      </c>
      <c r="G8" s="19">
        <f t="shared" ref="G8:G42" si="4">E8/5</f>
        <v>2.4847297570850202</v>
      </c>
      <c r="H8" s="20">
        <f t="shared" ref="H8:H42" si="5">C8/2080</f>
        <v>11.802466346153846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25465.33</v>
      </c>
      <c r="D9" s="18">
        <f t="shared" si="1"/>
        <v>2122.1108333333336</v>
      </c>
      <c r="E9" s="19">
        <f t="shared" si="2"/>
        <v>12.887312753036438</v>
      </c>
      <c r="F9" s="19">
        <f t="shared" si="3"/>
        <v>6.4436563765182191</v>
      </c>
      <c r="G9" s="19">
        <f t="shared" si="4"/>
        <v>2.5774625506072875</v>
      </c>
      <c r="H9" s="20">
        <f t="shared" si="5"/>
        <v>12.242947115384617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26381.56</v>
      </c>
      <c r="D10" s="18">
        <f t="shared" si="1"/>
        <v>2198.4633333333336</v>
      </c>
      <c r="E10" s="19">
        <f t="shared" si="2"/>
        <v>13.350991902834009</v>
      </c>
      <c r="F10" s="19">
        <f t="shared" si="3"/>
        <v>6.6754959514170045</v>
      </c>
      <c r="G10" s="19">
        <f t="shared" si="4"/>
        <v>2.6701983805668017</v>
      </c>
      <c r="H10" s="20">
        <f t="shared" si="5"/>
        <v>12.683442307692308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27297.759999999998</v>
      </c>
      <c r="D11" s="18">
        <f t="shared" si="1"/>
        <v>2274.813333333333</v>
      </c>
      <c r="E11" s="19">
        <f t="shared" si="2"/>
        <v>13.814655870445343</v>
      </c>
      <c r="F11" s="19">
        <f t="shared" si="3"/>
        <v>6.9073279352226713</v>
      </c>
      <c r="G11" s="19">
        <f t="shared" si="4"/>
        <v>2.7629311740890685</v>
      </c>
      <c r="H11" s="20">
        <f t="shared" si="5"/>
        <v>13.123923076923075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27297.759999999998</v>
      </c>
      <c r="D12" s="18">
        <f t="shared" si="1"/>
        <v>2274.813333333333</v>
      </c>
      <c r="E12" s="19">
        <f t="shared" si="2"/>
        <v>13.814655870445343</v>
      </c>
      <c r="F12" s="19">
        <f t="shared" si="3"/>
        <v>6.9073279352226713</v>
      </c>
      <c r="G12" s="19">
        <f t="shared" si="4"/>
        <v>2.7629311740890685</v>
      </c>
      <c r="H12" s="20">
        <f t="shared" si="5"/>
        <v>13.123923076923075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28603.55</v>
      </c>
      <c r="D13" s="18">
        <f t="shared" si="1"/>
        <v>2383.6291666666666</v>
      </c>
      <c r="E13" s="19">
        <f t="shared" si="2"/>
        <v>14.475480769230769</v>
      </c>
      <c r="F13" s="19">
        <f t="shared" si="3"/>
        <v>7.2377403846153845</v>
      </c>
      <c r="G13" s="19">
        <f t="shared" si="4"/>
        <v>2.8950961538461537</v>
      </c>
      <c r="H13" s="20">
        <f t="shared" si="5"/>
        <v>13.75170673076923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28603.55</v>
      </c>
      <c r="D14" s="18">
        <f t="shared" si="1"/>
        <v>2383.6291666666666</v>
      </c>
      <c r="E14" s="19">
        <f t="shared" si="2"/>
        <v>14.475480769230769</v>
      </c>
      <c r="F14" s="19">
        <f t="shared" si="3"/>
        <v>7.2377403846153845</v>
      </c>
      <c r="G14" s="19">
        <f t="shared" si="4"/>
        <v>2.8950961538461537</v>
      </c>
      <c r="H14" s="20">
        <f t="shared" si="5"/>
        <v>13.75170673076923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29736.12</v>
      </c>
      <c r="D15" s="18">
        <f t="shared" si="1"/>
        <v>2478.0099999999998</v>
      </c>
      <c r="E15" s="19">
        <f t="shared" si="2"/>
        <v>15.048643724696356</v>
      </c>
      <c r="F15" s="19">
        <f t="shared" si="3"/>
        <v>7.5243218623481782</v>
      </c>
      <c r="G15" s="19">
        <f t="shared" si="4"/>
        <v>3.0097287449392711</v>
      </c>
      <c r="H15" s="20">
        <f t="shared" si="5"/>
        <v>14.296211538461538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29736.12</v>
      </c>
      <c r="D16" s="18">
        <f t="shared" si="1"/>
        <v>2478.0099999999998</v>
      </c>
      <c r="E16" s="19">
        <f t="shared" si="2"/>
        <v>15.048643724696356</v>
      </c>
      <c r="F16" s="19">
        <f t="shared" si="3"/>
        <v>7.5243218623481782</v>
      </c>
      <c r="G16" s="19">
        <f t="shared" si="4"/>
        <v>3.0097287449392711</v>
      </c>
      <c r="H16" s="20">
        <f t="shared" si="5"/>
        <v>14.296211538461538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30565.13</v>
      </c>
      <c r="D17" s="18">
        <f t="shared" si="1"/>
        <v>2547.0941666666668</v>
      </c>
      <c r="E17" s="19">
        <f t="shared" si="2"/>
        <v>15.468183198380567</v>
      </c>
      <c r="F17" s="19">
        <f t="shared" si="3"/>
        <v>7.7340915991902834</v>
      </c>
      <c r="G17" s="19">
        <f t="shared" si="4"/>
        <v>3.0936366396761135</v>
      </c>
      <c r="H17" s="20">
        <f t="shared" si="5"/>
        <v>14.694774038461539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30565.13</v>
      </c>
      <c r="D18" s="18">
        <f t="shared" si="1"/>
        <v>2547.0941666666668</v>
      </c>
      <c r="E18" s="19">
        <f t="shared" si="2"/>
        <v>15.468183198380567</v>
      </c>
      <c r="F18" s="19">
        <f t="shared" si="3"/>
        <v>7.7340915991902834</v>
      </c>
      <c r="G18" s="19">
        <f t="shared" si="4"/>
        <v>3.0936366396761135</v>
      </c>
      <c r="H18" s="20">
        <f t="shared" si="5"/>
        <v>14.694774038461539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31870.94</v>
      </c>
      <c r="D19" s="18">
        <f t="shared" si="1"/>
        <v>2655.9116666666664</v>
      </c>
      <c r="E19" s="19">
        <f t="shared" si="2"/>
        <v>16.129018218623482</v>
      </c>
      <c r="F19" s="19">
        <f t="shared" si="3"/>
        <v>8.0645091093117411</v>
      </c>
      <c r="G19" s="19">
        <f t="shared" si="4"/>
        <v>3.2258036437246966</v>
      </c>
      <c r="H19" s="20">
        <f t="shared" si="5"/>
        <v>15.322567307692307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31870.94</v>
      </c>
      <c r="D20" s="18">
        <f t="shared" si="1"/>
        <v>2655.9116666666664</v>
      </c>
      <c r="E20" s="19">
        <f t="shared" si="2"/>
        <v>16.129018218623482</v>
      </c>
      <c r="F20" s="19">
        <f t="shared" si="3"/>
        <v>8.0645091093117411</v>
      </c>
      <c r="G20" s="19">
        <f t="shared" si="4"/>
        <v>3.2258036437246966</v>
      </c>
      <c r="H20" s="20">
        <f t="shared" si="5"/>
        <v>15.322567307692307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32918.76</v>
      </c>
      <c r="D21" s="18">
        <f t="shared" si="1"/>
        <v>2743.23</v>
      </c>
      <c r="E21" s="19">
        <f t="shared" si="2"/>
        <v>16.659291497975708</v>
      </c>
      <c r="F21" s="19">
        <f t="shared" si="3"/>
        <v>8.3296457489878541</v>
      </c>
      <c r="G21" s="19">
        <f t="shared" si="4"/>
        <v>3.3318582995951416</v>
      </c>
      <c r="H21" s="20">
        <f t="shared" si="5"/>
        <v>15.826326923076923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32918.76</v>
      </c>
      <c r="D22" s="18">
        <f t="shared" si="1"/>
        <v>2743.23</v>
      </c>
      <c r="E22" s="19">
        <f t="shared" si="2"/>
        <v>16.659291497975708</v>
      </c>
      <c r="F22" s="19">
        <f t="shared" si="3"/>
        <v>8.3296457489878541</v>
      </c>
      <c r="G22" s="19">
        <f t="shared" si="4"/>
        <v>3.3318582995951416</v>
      </c>
      <c r="H22" s="20">
        <f t="shared" si="5"/>
        <v>15.826326923076923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33832.54</v>
      </c>
      <c r="D23" s="18">
        <f t="shared" si="1"/>
        <v>2819.3783333333336</v>
      </c>
      <c r="E23" s="19">
        <f t="shared" si="2"/>
        <v>17.121730769230769</v>
      </c>
      <c r="F23" s="19">
        <f t="shared" si="3"/>
        <v>8.5608653846153846</v>
      </c>
      <c r="G23" s="19">
        <f t="shared" si="4"/>
        <v>3.4243461538461539</v>
      </c>
      <c r="H23" s="20">
        <f t="shared" si="5"/>
        <v>16.265644230769229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33832.54</v>
      </c>
      <c r="D24" s="18">
        <f t="shared" si="1"/>
        <v>2819.3783333333336</v>
      </c>
      <c r="E24" s="19">
        <f t="shared" si="2"/>
        <v>17.121730769230769</v>
      </c>
      <c r="F24" s="19">
        <f t="shared" si="3"/>
        <v>8.5608653846153846</v>
      </c>
      <c r="G24" s="19">
        <f t="shared" si="4"/>
        <v>3.4243461538461539</v>
      </c>
      <c r="H24" s="20">
        <f t="shared" si="5"/>
        <v>16.265644230769229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35138.33</v>
      </c>
      <c r="D25" s="18">
        <f t="shared" si="1"/>
        <v>2928.1941666666667</v>
      </c>
      <c r="E25" s="19">
        <f t="shared" si="2"/>
        <v>17.782555668016194</v>
      </c>
      <c r="F25" s="19">
        <f t="shared" si="3"/>
        <v>8.8912778340080969</v>
      </c>
      <c r="G25" s="19">
        <f t="shared" si="4"/>
        <v>3.5565111336032387</v>
      </c>
      <c r="H25" s="20">
        <f t="shared" si="5"/>
        <v>16.893427884615384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35138.33</v>
      </c>
      <c r="D26" s="18">
        <f t="shared" si="1"/>
        <v>2928.1941666666667</v>
      </c>
      <c r="E26" s="19">
        <f t="shared" si="2"/>
        <v>17.782555668016194</v>
      </c>
      <c r="F26" s="19">
        <f t="shared" si="3"/>
        <v>8.8912778340080969</v>
      </c>
      <c r="G26" s="19">
        <f t="shared" si="4"/>
        <v>3.5565111336032387</v>
      </c>
      <c r="H26" s="20">
        <f t="shared" si="5"/>
        <v>16.893427884615384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36444.18</v>
      </c>
      <c r="D27" s="18">
        <f t="shared" si="1"/>
        <v>3037.0149999999999</v>
      </c>
      <c r="E27" s="19">
        <f t="shared" si="2"/>
        <v>18.443410931174089</v>
      </c>
      <c r="F27" s="19">
        <f t="shared" si="3"/>
        <v>9.2217054655870445</v>
      </c>
      <c r="G27" s="19">
        <f t="shared" si="4"/>
        <v>3.6886821862348178</v>
      </c>
      <c r="H27" s="20">
        <f t="shared" si="5"/>
        <v>17.521240384615385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36444.18</v>
      </c>
      <c r="D28" s="18">
        <f t="shared" si="1"/>
        <v>3037.0149999999999</v>
      </c>
      <c r="E28" s="19">
        <f t="shared" si="2"/>
        <v>18.443410931174089</v>
      </c>
      <c r="F28" s="19">
        <f t="shared" si="3"/>
        <v>9.2217054655870445</v>
      </c>
      <c r="G28" s="19">
        <f t="shared" si="4"/>
        <v>3.6886821862348178</v>
      </c>
      <c r="H28" s="20">
        <f t="shared" si="5"/>
        <v>17.521240384615385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37750.03</v>
      </c>
      <c r="D29" s="18">
        <f t="shared" si="1"/>
        <v>3145.8358333333331</v>
      </c>
      <c r="E29" s="19">
        <f t="shared" si="2"/>
        <v>19.104266194331984</v>
      </c>
      <c r="F29" s="19">
        <f t="shared" si="3"/>
        <v>9.5521330971659921</v>
      </c>
      <c r="G29" s="19">
        <f t="shared" si="4"/>
        <v>3.8208532388663969</v>
      </c>
      <c r="H29" s="20">
        <f t="shared" si="5"/>
        <v>18.149052884615383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39055.839999999997</v>
      </c>
      <c r="D30" s="18">
        <f t="shared" si="1"/>
        <v>3254.6533333333332</v>
      </c>
      <c r="E30" s="19">
        <f t="shared" si="2"/>
        <v>19.765101214574898</v>
      </c>
      <c r="F30" s="19">
        <f t="shared" si="3"/>
        <v>9.8825506072874489</v>
      </c>
      <c r="G30" s="19">
        <f t="shared" si="4"/>
        <v>3.9530202429149797</v>
      </c>
      <c r="H30" s="20">
        <f t="shared" si="5"/>
        <v>18.776846153846151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40361.69</v>
      </c>
      <c r="D31" s="18">
        <f t="shared" si="1"/>
        <v>3363.4741666666669</v>
      </c>
      <c r="E31" s="19">
        <f t="shared" si="2"/>
        <v>20.425956477732793</v>
      </c>
      <c r="F31" s="19">
        <f t="shared" si="3"/>
        <v>10.212978238866397</v>
      </c>
      <c r="G31" s="19">
        <f t="shared" si="4"/>
        <v>4.0851912955465588</v>
      </c>
      <c r="H31" s="20">
        <f t="shared" si="5"/>
        <v>19.404658653846155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40434.910000000003</v>
      </c>
      <c r="D32" s="18">
        <f t="shared" si="1"/>
        <v>3369.5758333333338</v>
      </c>
      <c r="E32" s="19">
        <f t="shared" si="2"/>
        <v>20.463011133603242</v>
      </c>
      <c r="F32" s="19">
        <f t="shared" si="3"/>
        <v>10.231505566801621</v>
      </c>
      <c r="G32" s="19">
        <f t="shared" si="4"/>
        <v>4.0926022267206488</v>
      </c>
      <c r="H32" s="20">
        <f t="shared" si="5"/>
        <v>19.439860576923078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40502.769999999997</v>
      </c>
      <c r="D33" s="18">
        <f t="shared" si="1"/>
        <v>3375.2308333333331</v>
      </c>
      <c r="E33" s="19">
        <f t="shared" si="2"/>
        <v>20.497353238866395</v>
      </c>
      <c r="F33" s="19">
        <f t="shared" si="3"/>
        <v>10.248676619433198</v>
      </c>
      <c r="G33" s="19">
        <f t="shared" si="4"/>
        <v>4.0994706477732787</v>
      </c>
      <c r="H33" s="20">
        <f t="shared" si="5"/>
        <v>19.472485576923077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40565.629999999997</v>
      </c>
      <c r="D34" s="18">
        <f t="shared" si="1"/>
        <v>3380.4691666666663</v>
      </c>
      <c r="E34" s="19">
        <f t="shared" si="2"/>
        <v>20.529164979757084</v>
      </c>
      <c r="F34" s="19">
        <f t="shared" si="3"/>
        <v>10.264582489878542</v>
      </c>
      <c r="G34" s="19">
        <f t="shared" si="4"/>
        <v>4.1058329959514168</v>
      </c>
      <c r="H34" s="20">
        <f t="shared" si="5"/>
        <v>19.50270673076923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40623.870000000003</v>
      </c>
      <c r="D35" s="18">
        <f t="shared" si="1"/>
        <v>3385.3225000000002</v>
      </c>
      <c r="E35" s="19">
        <f t="shared" si="2"/>
        <v>20.558638663967614</v>
      </c>
      <c r="F35" s="19">
        <f t="shared" si="3"/>
        <v>10.279319331983807</v>
      </c>
      <c r="G35" s="19">
        <f t="shared" si="4"/>
        <v>4.1117277327935229</v>
      </c>
      <c r="H35" s="20">
        <f t="shared" si="5"/>
        <v>19.530706730769232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40677.800000000003</v>
      </c>
      <c r="D36" s="18">
        <f t="shared" si="1"/>
        <v>3389.8166666666671</v>
      </c>
      <c r="E36" s="19">
        <f t="shared" si="2"/>
        <v>20.585931174089069</v>
      </c>
      <c r="F36" s="19">
        <f t="shared" si="3"/>
        <v>10.292965587044534</v>
      </c>
      <c r="G36" s="19">
        <f t="shared" si="4"/>
        <v>4.1171862348178134</v>
      </c>
      <c r="H36" s="20">
        <f t="shared" si="5"/>
        <v>19.556634615384617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40727.800000000003</v>
      </c>
      <c r="D37" s="18">
        <f t="shared" si="1"/>
        <v>3393.9833333333336</v>
      </c>
      <c r="E37" s="19">
        <f t="shared" si="2"/>
        <v>20.611234817813767</v>
      </c>
      <c r="F37" s="19">
        <f t="shared" si="3"/>
        <v>10.305617408906883</v>
      </c>
      <c r="G37" s="19">
        <f t="shared" si="4"/>
        <v>4.1222469635627537</v>
      </c>
      <c r="H37" s="20">
        <f t="shared" si="5"/>
        <v>19.580673076923077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40774.07</v>
      </c>
      <c r="D38" s="18">
        <f t="shared" si="1"/>
        <v>3397.8391666666666</v>
      </c>
      <c r="E38" s="19">
        <f t="shared" si="2"/>
        <v>20.6346508097166</v>
      </c>
      <c r="F38" s="19">
        <f t="shared" si="3"/>
        <v>10.3173254048583</v>
      </c>
      <c r="G38" s="19">
        <f t="shared" si="4"/>
        <v>4.1269301619433199</v>
      </c>
      <c r="H38" s="20">
        <f t="shared" si="5"/>
        <v>19.60291826923077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40816.93</v>
      </c>
      <c r="D39" s="18">
        <f t="shared" si="1"/>
        <v>3401.4108333333334</v>
      </c>
      <c r="E39" s="19">
        <f t="shared" si="2"/>
        <v>20.656341093117408</v>
      </c>
      <c r="F39" s="19">
        <f t="shared" si="3"/>
        <v>10.328170546558704</v>
      </c>
      <c r="G39" s="19">
        <f t="shared" si="4"/>
        <v>4.1312682186234815</v>
      </c>
      <c r="H39" s="20">
        <f t="shared" si="5"/>
        <v>19.623524038461539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40856.6</v>
      </c>
      <c r="D40" s="18">
        <f t="shared" si="1"/>
        <v>3404.7166666666667</v>
      </c>
      <c r="E40" s="19">
        <f t="shared" si="2"/>
        <v>20.676417004048581</v>
      </c>
      <c r="F40" s="19">
        <f t="shared" si="3"/>
        <v>10.33820850202429</v>
      </c>
      <c r="G40" s="19">
        <f t="shared" si="4"/>
        <v>4.1352834008097163</v>
      </c>
      <c r="H40" s="20">
        <f t="shared" si="5"/>
        <v>19.642596153846153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40893.360000000001</v>
      </c>
      <c r="D41" s="18">
        <f t="shared" si="1"/>
        <v>3407.78</v>
      </c>
      <c r="E41" s="19">
        <f t="shared" si="2"/>
        <v>20.695020242914978</v>
      </c>
      <c r="F41" s="19">
        <f t="shared" si="3"/>
        <v>10.347510121457489</v>
      </c>
      <c r="G41" s="19">
        <f t="shared" si="4"/>
        <v>4.1390040485829953</v>
      </c>
      <c r="H41" s="20">
        <f t="shared" si="5"/>
        <v>19.660269230769231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40927.370000000003</v>
      </c>
      <c r="D42" s="22">
        <f t="shared" si="1"/>
        <v>3410.6141666666667</v>
      </c>
      <c r="E42" s="23">
        <f t="shared" si="2"/>
        <v>20.71223178137652</v>
      </c>
      <c r="F42" s="23">
        <f t="shared" si="3"/>
        <v>10.35611589068826</v>
      </c>
      <c r="G42" s="23">
        <f t="shared" si="4"/>
        <v>4.142446356275304</v>
      </c>
      <c r="H42" s="24">
        <f t="shared" si="5"/>
        <v>19.676620192307695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25562.97</v>
      </c>
      <c r="D7" s="18">
        <f t="shared" ref="D7:D42" si="1">B7/12*$D$3</f>
        <v>2130.2474999999999</v>
      </c>
      <c r="E7" s="19">
        <f t="shared" ref="E7:E42" si="2">C7/1976</f>
        <v>12.936725708502024</v>
      </c>
      <c r="F7" s="19">
        <f>E7/2</f>
        <v>6.4683628542510121</v>
      </c>
      <c r="G7" s="19">
        <f>E7/5</f>
        <v>2.5873451417004047</v>
      </c>
      <c r="H7" s="20">
        <f>C7/2080</f>
        <v>12.289889423076923</v>
      </c>
    </row>
    <row r="8" spans="1:8" x14ac:dyDescent="0.3">
      <c r="A8" s="8">
        <f>A7+1</f>
        <v>1</v>
      </c>
      <c r="B8" s="18">
        <v>26558.33</v>
      </c>
      <c r="C8" s="18">
        <f t="shared" si="0"/>
        <v>26558.33</v>
      </c>
      <c r="D8" s="18">
        <f t="shared" si="1"/>
        <v>2213.1941666666667</v>
      </c>
      <c r="E8" s="19">
        <f t="shared" si="2"/>
        <v>13.4404504048583</v>
      </c>
      <c r="F8" s="19">
        <f t="shared" ref="F8:F42" si="3">E8/2</f>
        <v>6.72022520242915</v>
      </c>
      <c r="G8" s="19">
        <f t="shared" ref="G8:G42" si="4">E8/5</f>
        <v>2.6880900809716599</v>
      </c>
      <c r="H8" s="20">
        <f t="shared" ref="H8:H42" si="5">C8/2080</f>
        <v>12.768427884615386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27553.69</v>
      </c>
      <c r="D9" s="18">
        <f t="shared" si="1"/>
        <v>2296.1408333333334</v>
      </c>
      <c r="E9" s="19">
        <f t="shared" si="2"/>
        <v>13.944175101214574</v>
      </c>
      <c r="F9" s="19">
        <f t="shared" si="3"/>
        <v>6.972087550607287</v>
      </c>
      <c r="G9" s="19">
        <f t="shared" si="4"/>
        <v>2.7888350202429146</v>
      </c>
      <c r="H9" s="20">
        <f t="shared" si="5"/>
        <v>13.246966346153846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28549.06</v>
      </c>
      <c r="D10" s="18">
        <f t="shared" si="1"/>
        <v>2379.0883333333336</v>
      </c>
      <c r="E10" s="19">
        <f t="shared" si="2"/>
        <v>14.447904858299596</v>
      </c>
      <c r="F10" s="19">
        <f t="shared" si="3"/>
        <v>7.2239524291497981</v>
      </c>
      <c r="G10" s="19">
        <f t="shared" si="4"/>
        <v>2.8895809716599192</v>
      </c>
      <c r="H10" s="20">
        <f t="shared" si="5"/>
        <v>13.725509615384617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29544.42</v>
      </c>
      <c r="D11" s="18">
        <f t="shared" si="1"/>
        <v>2462.0349999999999</v>
      </c>
      <c r="E11" s="19">
        <f t="shared" si="2"/>
        <v>14.95162955465587</v>
      </c>
      <c r="F11" s="19">
        <f t="shared" si="3"/>
        <v>7.4758147773279351</v>
      </c>
      <c r="G11" s="19">
        <f t="shared" si="4"/>
        <v>2.9903259109311739</v>
      </c>
      <c r="H11" s="20">
        <f t="shared" si="5"/>
        <v>14.204048076923076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29544.42</v>
      </c>
      <c r="D12" s="18">
        <f t="shared" si="1"/>
        <v>2462.0349999999999</v>
      </c>
      <c r="E12" s="19">
        <f t="shared" si="2"/>
        <v>14.95162955465587</v>
      </c>
      <c r="F12" s="19">
        <f t="shared" si="3"/>
        <v>7.4758147773279351</v>
      </c>
      <c r="G12" s="19">
        <f t="shared" si="4"/>
        <v>2.9903259109311739</v>
      </c>
      <c r="H12" s="20">
        <f t="shared" si="5"/>
        <v>14.204048076923076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30313</v>
      </c>
      <c r="D13" s="18">
        <f t="shared" si="1"/>
        <v>2526.0833333333335</v>
      </c>
      <c r="E13" s="19">
        <f t="shared" si="2"/>
        <v>15.340587044534413</v>
      </c>
      <c r="F13" s="19">
        <f t="shared" si="3"/>
        <v>7.6702935222672064</v>
      </c>
      <c r="G13" s="19">
        <f t="shared" si="4"/>
        <v>3.0681174089068826</v>
      </c>
      <c r="H13" s="20">
        <f t="shared" si="5"/>
        <v>14.573557692307693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30313</v>
      </c>
      <c r="D14" s="18">
        <f t="shared" si="1"/>
        <v>2526.0833333333335</v>
      </c>
      <c r="E14" s="19">
        <f t="shared" si="2"/>
        <v>15.340587044534413</v>
      </c>
      <c r="F14" s="19">
        <f t="shared" si="3"/>
        <v>7.6702935222672064</v>
      </c>
      <c r="G14" s="19">
        <f t="shared" si="4"/>
        <v>3.0681174089068826</v>
      </c>
      <c r="H14" s="20">
        <f t="shared" si="5"/>
        <v>14.573557692307693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31731.68</v>
      </c>
      <c r="D15" s="18">
        <f t="shared" si="1"/>
        <v>2644.3066666666668</v>
      </c>
      <c r="E15" s="19">
        <f t="shared" si="2"/>
        <v>16.058542510121459</v>
      </c>
      <c r="F15" s="19">
        <f t="shared" si="3"/>
        <v>8.0292712550607295</v>
      </c>
      <c r="G15" s="19">
        <f t="shared" si="4"/>
        <v>3.2117085020242917</v>
      </c>
      <c r="H15" s="20">
        <f t="shared" si="5"/>
        <v>15.255615384615385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31731.68</v>
      </c>
      <c r="D16" s="18">
        <f t="shared" si="1"/>
        <v>2644.3066666666668</v>
      </c>
      <c r="E16" s="19">
        <f t="shared" si="2"/>
        <v>16.058542510121459</v>
      </c>
      <c r="F16" s="19">
        <f t="shared" si="3"/>
        <v>8.0292712550607295</v>
      </c>
      <c r="G16" s="19">
        <f t="shared" si="4"/>
        <v>3.2117085020242917</v>
      </c>
      <c r="H16" s="20">
        <f t="shared" si="5"/>
        <v>15.255615384615385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32918.76</v>
      </c>
      <c r="D17" s="18">
        <f t="shared" si="1"/>
        <v>2743.23</v>
      </c>
      <c r="E17" s="19">
        <f t="shared" si="2"/>
        <v>16.659291497975708</v>
      </c>
      <c r="F17" s="19">
        <f t="shared" si="3"/>
        <v>8.3296457489878541</v>
      </c>
      <c r="G17" s="19">
        <f t="shared" si="4"/>
        <v>3.3318582995951416</v>
      </c>
      <c r="H17" s="20">
        <f t="shared" si="5"/>
        <v>15.826326923076923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32918.76</v>
      </c>
      <c r="D18" s="18">
        <f t="shared" si="1"/>
        <v>2743.23</v>
      </c>
      <c r="E18" s="19">
        <f t="shared" si="2"/>
        <v>16.659291497975708</v>
      </c>
      <c r="F18" s="19">
        <f t="shared" si="3"/>
        <v>8.3296457489878541</v>
      </c>
      <c r="G18" s="19">
        <f t="shared" si="4"/>
        <v>3.3318582995951416</v>
      </c>
      <c r="H18" s="20">
        <f t="shared" si="5"/>
        <v>15.826326923076923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33918.949999999997</v>
      </c>
      <c r="D19" s="18">
        <f t="shared" si="1"/>
        <v>2826.5791666666664</v>
      </c>
      <c r="E19" s="19">
        <f t="shared" si="2"/>
        <v>17.165460526315787</v>
      </c>
      <c r="F19" s="19">
        <f t="shared" si="3"/>
        <v>8.5827302631578934</v>
      </c>
      <c r="G19" s="19">
        <f t="shared" si="4"/>
        <v>3.4330921052631576</v>
      </c>
      <c r="H19" s="20">
        <f t="shared" si="5"/>
        <v>16.307187499999998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33918.949999999997</v>
      </c>
      <c r="D20" s="18">
        <f t="shared" si="1"/>
        <v>2826.5791666666664</v>
      </c>
      <c r="E20" s="19">
        <f t="shared" si="2"/>
        <v>17.165460526315787</v>
      </c>
      <c r="F20" s="19">
        <f t="shared" si="3"/>
        <v>8.5827302631578934</v>
      </c>
      <c r="G20" s="19">
        <f t="shared" si="4"/>
        <v>3.4330921052631576</v>
      </c>
      <c r="H20" s="20">
        <f t="shared" si="5"/>
        <v>16.307187499999998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35337.629999999997</v>
      </c>
      <c r="D21" s="18">
        <f t="shared" si="1"/>
        <v>2944.8024999999998</v>
      </c>
      <c r="E21" s="19">
        <f t="shared" si="2"/>
        <v>17.883415991902833</v>
      </c>
      <c r="F21" s="19">
        <f t="shared" si="3"/>
        <v>8.9417079959514165</v>
      </c>
      <c r="G21" s="19">
        <f t="shared" si="4"/>
        <v>3.5766831983805667</v>
      </c>
      <c r="H21" s="20">
        <f t="shared" si="5"/>
        <v>16.989245192307692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35337.629999999997</v>
      </c>
      <c r="D22" s="18">
        <f t="shared" si="1"/>
        <v>2944.8024999999998</v>
      </c>
      <c r="E22" s="19">
        <f t="shared" si="2"/>
        <v>17.883415991902833</v>
      </c>
      <c r="F22" s="19">
        <f t="shared" si="3"/>
        <v>8.9417079959514165</v>
      </c>
      <c r="G22" s="19">
        <f t="shared" si="4"/>
        <v>3.5766831983805667</v>
      </c>
      <c r="H22" s="20">
        <f t="shared" si="5"/>
        <v>16.989245192307692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36756.31</v>
      </c>
      <c r="D23" s="18">
        <f t="shared" si="1"/>
        <v>3063.0258333333331</v>
      </c>
      <c r="E23" s="19">
        <f t="shared" si="2"/>
        <v>18.601371457489876</v>
      </c>
      <c r="F23" s="19">
        <f t="shared" si="3"/>
        <v>9.3006857287449378</v>
      </c>
      <c r="G23" s="19">
        <f t="shared" si="4"/>
        <v>3.720274291497975</v>
      </c>
      <c r="H23" s="20">
        <f t="shared" si="5"/>
        <v>17.671302884615383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36756.31</v>
      </c>
      <c r="D24" s="18">
        <f t="shared" si="1"/>
        <v>3063.0258333333331</v>
      </c>
      <c r="E24" s="19">
        <f t="shared" si="2"/>
        <v>18.601371457489876</v>
      </c>
      <c r="F24" s="19">
        <f t="shared" si="3"/>
        <v>9.3006857287449378</v>
      </c>
      <c r="G24" s="19">
        <f t="shared" si="4"/>
        <v>3.720274291497975</v>
      </c>
      <c r="H24" s="20">
        <f t="shared" si="5"/>
        <v>17.671302884615383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38175</v>
      </c>
      <c r="D25" s="18">
        <f t="shared" si="1"/>
        <v>3181.25</v>
      </c>
      <c r="E25" s="19">
        <f t="shared" si="2"/>
        <v>19.319331983805668</v>
      </c>
      <c r="F25" s="19">
        <f t="shared" si="3"/>
        <v>9.659665991902834</v>
      </c>
      <c r="G25" s="19">
        <f t="shared" si="4"/>
        <v>3.8638663967611335</v>
      </c>
      <c r="H25" s="20">
        <f t="shared" si="5"/>
        <v>18.353365384615383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38175</v>
      </c>
      <c r="D26" s="18">
        <f t="shared" si="1"/>
        <v>3181.25</v>
      </c>
      <c r="E26" s="19">
        <f t="shared" si="2"/>
        <v>19.319331983805668</v>
      </c>
      <c r="F26" s="19">
        <f t="shared" si="3"/>
        <v>9.659665991902834</v>
      </c>
      <c r="G26" s="19">
        <f t="shared" si="4"/>
        <v>3.8638663967611335</v>
      </c>
      <c r="H26" s="20">
        <f t="shared" si="5"/>
        <v>18.353365384615383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39593.68</v>
      </c>
      <c r="D27" s="18">
        <f t="shared" si="1"/>
        <v>3299.4733333333334</v>
      </c>
      <c r="E27" s="19">
        <f t="shared" si="2"/>
        <v>20.037287449392714</v>
      </c>
      <c r="F27" s="19">
        <f t="shared" si="3"/>
        <v>10.018643724696357</v>
      </c>
      <c r="G27" s="19">
        <f t="shared" si="4"/>
        <v>4.0074574898785427</v>
      </c>
      <c r="H27" s="20">
        <f t="shared" si="5"/>
        <v>19.035423076923077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39593.68</v>
      </c>
      <c r="D28" s="18">
        <f t="shared" si="1"/>
        <v>3299.4733333333334</v>
      </c>
      <c r="E28" s="19">
        <f t="shared" si="2"/>
        <v>20.037287449392714</v>
      </c>
      <c r="F28" s="19">
        <f t="shared" si="3"/>
        <v>10.018643724696357</v>
      </c>
      <c r="G28" s="19">
        <f t="shared" si="4"/>
        <v>4.0074574898785427</v>
      </c>
      <c r="H28" s="20">
        <f t="shared" si="5"/>
        <v>19.035423076923077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41012.35</v>
      </c>
      <c r="D29" s="18">
        <f t="shared" si="1"/>
        <v>3417.6958333333332</v>
      </c>
      <c r="E29" s="19">
        <f t="shared" si="2"/>
        <v>20.755237854251011</v>
      </c>
      <c r="F29" s="19">
        <f t="shared" si="3"/>
        <v>10.377618927125505</v>
      </c>
      <c r="G29" s="19">
        <f t="shared" si="4"/>
        <v>4.1510475708502019</v>
      </c>
      <c r="H29" s="20">
        <f t="shared" si="5"/>
        <v>19.717475961538462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42431.05</v>
      </c>
      <c r="D30" s="18">
        <f t="shared" si="1"/>
        <v>3535.9208333333336</v>
      </c>
      <c r="E30" s="19">
        <f t="shared" si="2"/>
        <v>21.473203441295549</v>
      </c>
      <c r="F30" s="19">
        <f t="shared" si="3"/>
        <v>10.736601720647775</v>
      </c>
      <c r="G30" s="19">
        <f t="shared" si="4"/>
        <v>4.2946406882591095</v>
      </c>
      <c r="H30" s="20">
        <f t="shared" si="5"/>
        <v>20.399543269230772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43849.72</v>
      </c>
      <c r="D31" s="18">
        <f t="shared" si="1"/>
        <v>3654.1433333333334</v>
      </c>
      <c r="E31" s="19">
        <f t="shared" si="2"/>
        <v>22.191153846153846</v>
      </c>
      <c r="F31" s="19">
        <f t="shared" si="3"/>
        <v>11.095576923076923</v>
      </c>
      <c r="G31" s="19">
        <f t="shared" si="4"/>
        <v>4.4382307692307688</v>
      </c>
      <c r="H31" s="20">
        <f t="shared" si="5"/>
        <v>21.081596153846153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43929.279999999999</v>
      </c>
      <c r="D32" s="18">
        <f t="shared" si="1"/>
        <v>3660.7733333333331</v>
      </c>
      <c r="E32" s="19">
        <f t="shared" si="2"/>
        <v>22.231417004048584</v>
      </c>
      <c r="F32" s="19">
        <f t="shared" si="3"/>
        <v>11.115708502024292</v>
      </c>
      <c r="G32" s="19">
        <f t="shared" si="4"/>
        <v>4.4462834008097172</v>
      </c>
      <c r="H32" s="20">
        <f t="shared" si="5"/>
        <v>21.119846153846154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44003</v>
      </c>
      <c r="D33" s="18">
        <f t="shared" si="1"/>
        <v>3666.9166666666665</v>
      </c>
      <c r="E33" s="19">
        <f t="shared" si="2"/>
        <v>22.268724696356276</v>
      </c>
      <c r="F33" s="19">
        <f t="shared" si="3"/>
        <v>11.134362348178138</v>
      </c>
      <c r="G33" s="19">
        <f t="shared" si="4"/>
        <v>4.4537449392712549</v>
      </c>
      <c r="H33" s="20">
        <f t="shared" si="5"/>
        <v>21.155288461538461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44071.29</v>
      </c>
      <c r="D34" s="18">
        <f t="shared" si="1"/>
        <v>3672.6075000000001</v>
      </c>
      <c r="E34" s="19">
        <f t="shared" si="2"/>
        <v>22.303284412955467</v>
      </c>
      <c r="F34" s="19">
        <f t="shared" si="3"/>
        <v>11.151642206477733</v>
      </c>
      <c r="G34" s="19">
        <f t="shared" si="4"/>
        <v>4.4606568825910937</v>
      </c>
      <c r="H34" s="20">
        <f t="shared" si="5"/>
        <v>21.188120192307693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44134.57</v>
      </c>
      <c r="D35" s="18">
        <f t="shared" si="1"/>
        <v>3677.8808333333332</v>
      </c>
      <c r="E35" s="19">
        <f t="shared" si="2"/>
        <v>22.335308704453443</v>
      </c>
      <c r="F35" s="19">
        <f t="shared" si="3"/>
        <v>11.167654352226721</v>
      </c>
      <c r="G35" s="19">
        <f t="shared" si="4"/>
        <v>4.4670617408906885</v>
      </c>
      <c r="H35" s="20">
        <f t="shared" si="5"/>
        <v>21.218543269230768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44193.15</v>
      </c>
      <c r="D36" s="18">
        <f t="shared" si="1"/>
        <v>3682.7625000000003</v>
      </c>
      <c r="E36" s="19">
        <f t="shared" si="2"/>
        <v>22.364954453441296</v>
      </c>
      <c r="F36" s="19">
        <f t="shared" si="3"/>
        <v>11.182477226720648</v>
      </c>
      <c r="G36" s="19">
        <f t="shared" si="4"/>
        <v>4.4729908906882594</v>
      </c>
      <c r="H36" s="20">
        <f t="shared" si="5"/>
        <v>21.246706730769233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44247.47</v>
      </c>
      <c r="D37" s="18">
        <f t="shared" si="1"/>
        <v>3687.2891666666669</v>
      </c>
      <c r="E37" s="19">
        <f t="shared" si="2"/>
        <v>22.392444331983807</v>
      </c>
      <c r="F37" s="19">
        <f t="shared" si="3"/>
        <v>11.196222165991903</v>
      </c>
      <c r="G37" s="19">
        <f t="shared" si="4"/>
        <v>4.478488866396761</v>
      </c>
      <c r="H37" s="20">
        <f t="shared" si="5"/>
        <v>21.272822115384617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44297.74</v>
      </c>
      <c r="D38" s="18">
        <f t="shared" si="1"/>
        <v>3691.478333333333</v>
      </c>
      <c r="E38" s="19">
        <f t="shared" si="2"/>
        <v>22.417884615384615</v>
      </c>
      <c r="F38" s="19">
        <f t="shared" si="3"/>
        <v>11.208942307692308</v>
      </c>
      <c r="G38" s="19">
        <f t="shared" si="4"/>
        <v>4.4835769230769227</v>
      </c>
      <c r="H38" s="20">
        <f t="shared" si="5"/>
        <v>21.296990384615384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44344.3</v>
      </c>
      <c r="D39" s="18">
        <f t="shared" si="1"/>
        <v>3695.3583333333336</v>
      </c>
      <c r="E39" s="19">
        <f t="shared" si="2"/>
        <v>22.441447368421056</v>
      </c>
      <c r="F39" s="19">
        <f t="shared" si="3"/>
        <v>11.220723684210528</v>
      </c>
      <c r="G39" s="19">
        <f t="shared" si="4"/>
        <v>4.4882894736842109</v>
      </c>
      <c r="H39" s="20">
        <f t="shared" si="5"/>
        <v>21.319375000000001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44387.41</v>
      </c>
      <c r="D40" s="18">
        <f t="shared" si="1"/>
        <v>3698.9508333333338</v>
      </c>
      <c r="E40" s="19">
        <f t="shared" si="2"/>
        <v>22.463264170040489</v>
      </c>
      <c r="F40" s="19">
        <f t="shared" si="3"/>
        <v>11.231632085020244</v>
      </c>
      <c r="G40" s="19">
        <f t="shared" si="4"/>
        <v>4.4926528340080978</v>
      </c>
      <c r="H40" s="20">
        <f t="shared" si="5"/>
        <v>21.340100961538464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44427.34</v>
      </c>
      <c r="D41" s="18">
        <f t="shared" si="1"/>
        <v>3702.2783333333332</v>
      </c>
      <c r="E41" s="19">
        <f t="shared" si="2"/>
        <v>22.483471659919026</v>
      </c>
      <c r="F41" s="19">
        <f t="shared" si="3"/>
        <v>11.241735829959513</v>
      </c>
      <c r="G41" s="19">
        <f t="shared" si="4"/>
        <v>4.4966943319838055</v>
      </c>
      <c r="H41" s="20">
        <f t="shared" si="5"/>
        <v>21.359298076923075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44464.29</v>
      </c>
      <c r="D42" s="22">
        <f t="shared" si="1"/>
        <v>3705.3575000000001</v>
      </c>
      <c r="E42" s="23">
        <f t="shared" si="2"/>
        <v>22.502171052631578</v>
      </c>
      <c r="F42" s="23">
        <f t="shared" si="3"/>
        <v>11.251085526315789</v>
      </c>
      <c r="G42" s="23">
        <f t="shared" si="4"/>
        <v>4.5004342105263158</v>
      </c>
      <c r="H42" s="24">
        <f t="shared" si="5"/>
        <v>21.377062500000001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25562.97</v>
      </c>
      <c r="D7" s="18">
        <f t="shared" ref="D7:D42" si="1">B7/12*$D$3</f>
        <v>2130.2474999999999</v>
      </c>
      <c r="E7" s="19">
        <f t="shared" ref="E7:E42" si="2">C7/1976</f>
        <v>12.936725708502024</v>
      </c>
      <c r="F7" s="19">
        <f>E7/2</f>
        <v>6.4683628542510121</v>
      </c>
      <c r="G7" s="19">
        <f>E7/5</f>
        <v>2.5873451417004047</v>
      </c>
      <c r="H7" s="20">
        <f>C7/2080</f>
        <v>12.289889423076923</v>
      </c>
    </row>
    <row r="8" spans="1:8" x14ac:dyDescent="0.3">
      <c r="A8" s="8">
        <f>A7+1</f>
        <v>1</v>
      </c>
      <c r="B8" s="18">
        <v>26558.33</v>
      </c>
      <c r="C8" s="18">
        <f t="shared" si="0"/>
        <v>26558.33</v>
      </c>
      <c r="D8" s="18">
        <f t="shared" si="1"/>
        <v>2213.1941666666667</v>
      </c>
      <c r="E8" s="19">
        <f t="shared" si="2"/>
        <v>13.4404504048583</v>
      </c>
      <c r="F8" s="19">
        <f t="shared" ref="F8:F42" si="3">E8/2</f>
        <v>6.72022520242915</v>
      </c>
      <c r="G8" s="19">
        <f t="shared" ref="G8:G42" si="4">E8/5</f>
        <v>2.6880900809716599</v>
      </c>
      <c r="H8" s="20">
        <f t="shared" ref="H8:H42" si="5">C8/2080</f>
        <v>12.768427884615386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27553.69</v>
      </c>
      <c r="D9" s="18">
        <f t="shared" si="1"/>
        <v>2296.1408333333334</v>
      </c>
      <c r="E9" s="19">
        <f t="shared" si="2"/>
        <v>13.944175101214574</v>
      </c>
      <c r="F9" s="19">
        <f t="shared" si="3"/>
        <v>6.972087550607287</v>
      </c>
      <c r="G9" s="19">
        <f t="shared" si="4"/>
        <v>2.7888350202429146</v>
      </c>
      <c r="H9" s="20">
        <f t="shared" si="5"/>
        <v>13.246966346153846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28549.06</v>
      </c>
      <c r="D10" s="18">
        <f t="shared" si="1"/>
        <v>2379.0883333333336</v>
      </c>
      <c r="E10" s="19">
        <f t="shared" si="2"/>
        <v>14.447904858299596</v>
      </c>
      <c r="F10" s="19">
        <f t="shared" si="3"/>
        <v>7.2239524291497981</v>
      </c>
      <c r="G10" s="19">
        <f t="shared" si="4"/>
        <v>2.8895809716599192</v>
      </c>
      <c r="H10" s="20">
        <f t="shared" si="5"/>
        <v>13.725509615384617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29544.42</v>
      </c>
      <c r="D11" s="18">
        <f t="shared" si="1"/>
        <v>2462.0349999999999</v>
      </c>
      <c r="E11" s="19">
        <f t="shared" si="2"/>
        <v>14.95162955465587</v>
      </c>
      <c r="F11" s="19">
        <f t="shared" si="3"/>
        <v>7.4758147773279351</v>
      </c>
      <c r="G11" s="19">
        <f t="shared" si="4"/>
        <v>2.9903259109311739</v>
      </c>
      <c r="H11" s="20">
        <f t="shared" si="5"/>
        <v>14.204048076923076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29544.42</v>
      </c>
      <c r="D12" s="18">
        <f t="shared" si="1"/>
        <v>2462.0349999999999</v>
      </c>
      <c r="E12" s="19">
        <f t="shared" si="2"/>
        <v>14.95162955465587</v>
      </c>
      <c r="F12" s="19">
        <f t="shared" si="3"/>
        <v>7.4758147773279351</v>
      </c>
      <c r="G12" s="19">
        <f t="shared" si="4"/>
        <v>2.9903259109311739</v>
      </c>
      <c r="H12" s="20">
        <f t="shared" si="5"/>
        <v>14.204048076923076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30313</v>
      </c>
      <c r="D13" s="18">
        <f t="shared" si="1"/>
        <v>2526.0833333333335</v>
      </c>
      <c r="E13" s="19">
        <f t="shared" si="2"/>
        <v>15.340587044534413</v>
      </c>
      <c r="F13" s="19">
        <f t="shared" si="3"/>
        <v>7.6702935222672064</v>
      </c>
      <c r="G13" s="19">
        <f t="shared" si="4"/>
        <v>3.0681174089068826</v>
      </c>
      <c r="H13" s="20">
        <f t="shared" si="5"/>
        <v>14.573557692307693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30313</v>
      </c>
      <c r="D14" s="18">
        <f t="shared" si="1"/>
        <v>2526.0833333333335</v>
      </c>
      <c r="E14" s="19">
        <f t="shared" si="2"/>
        <v>15.340587044534413</v>
      </c>
      <c r="F14" s="19">
        <f t="shared" si="3"/>
        <v>7.6702935222672064</v>
      </c>
      <c r="G14" s="19">
        <f t="shared" si="4"/>
        <v>3.0681174089068826</v>
      </c>
      <c r="H14" s="20">
        <f t="shared" si="5"/>
        <v>14.573557692307693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31731.68</v>
      </c>
      <c r="D15" s="18">
        <f t="shared" si="1"/>
        <v>2644.3066666666668</v>
      </c>
      <c r="E15" s="19">
        <f t="shared" si="2"/>
        <v>16.058542510121459</v>
      </c>
      <c r="F15" s="19">
        <f t="shared" si="3"/>
        <v>8.0292712550607295</v>
      </c>
      <c r="G15" s="19">
        <f t="shared" si="4"/>
        <v>3.2117085020242917</v>
      </c>
      <c r="H15" s="20">
        <f t="shared" si="5"/>
        <v>15.255615384615385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31731.68</v>
      </c>
      <c r="D16" s="18">
        <f t="shared" si="1"/>
        <v>2644.3066666666668</v>
      </c>
      <c r="E16" s="19">
        <f t="shared" si="2"/>
        <v>16.058542510121459</v>
      </c>
      <c r="F16" s="19">
        <f t="shared" si="3"/>
        <v>8.0292712550607295</v>
      </c>
      <c r="G16" s="19">
        <f t="shared" si="4"/>
        <v>3.2117085020242917</v>
      </c>
      <c r="H16" s="20">
        <f t="shared" si="5"/>
        <v>15.255615384615385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32918.76</v>
      </c>
      <c r="D17" s="18">
        <f t="shared" si="1"/>
        <v>2743.23</v>
      </c>
      <c r="E17" s="19">
        <f t="shared" si="2"/>
        <v>16.659291497975708</v>
      </c>
      <c r="F17" s="19">
        <f t="shared" si="3"/>
        <v>8.3296457489878541</v>
      </c>
      <c r="G17" s="19">
        <f t="shared" si="4"/>
        <v>3.3318582995951416</v>
      </c>
      <c r="H17" s="20">
        <f t="shared" si="5"/>
        <v>15.826326923076923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32918.76</v>
      </c>
      <c r="D18" s="18">
        <f t="shared" si="1"/>
        <v>2743.23</v>
      </c>
      <c r="E18" s="19">
        <f t="shared" si="2"/>
        <v>16.659291497975708</v>
      </c>
      <c r="F18" s="19">
        <f t="shared" si="3"/>
        <v>8.3296457489878541</v>
      </c>
      <c r="G18" s="19">
        <f t="shared" si="4"/>
        <v>3.3318582995951416</v>
      </c>
      <c r="H18" s="20">
        <f t="shared" si="5"/>
        <v>15.826326923076923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33918.949999999997</v>
      </c>
      <c r="D19" s="18">
        <f t="shared" si="1"/>
        <v>2826.5791666666664</v>
      </c>
      <c r="E19" s="19">
        <f t="shared" si="2"/>
        <v>17.165460526315787</v>
      </c>
      <c r="F19" s="19">
        <f t="shared" si="3"/>
        <v>8.5827302631578934</v>
      </c>
      <c r="G19" s="19">
        <f t="shared" si="4"/>
        <v>3.4330921052631576</v>
      </c>
      <c r="H19" s="20">
        <f t="shared" si="5"/>
        <v>16.307187499999998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33918.949999999997</v>
      </c>
      <c r="D20" s="18">
        <f t="shared" si="1"/>
        <v>2826.5791666666664</v>
      </c>
      <c r="E20" s="19">
        <f t="shared" si="2"/>
        <v>17.165460526315787</v>
      </c>
      <c r="F20" s="19">
        <f t="shared" si="3"/>
        <v>8.5827302631578934</v>
      </c>
      <c r="G20" s="19">
        <f t="shared" si="4"/>
        <v>3.4330921052631576</v>
      </c>
      <c r="H20" s="20">
        <f t="shared" si="5"/>
        <v>16.307187499999998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35337.629999999997</v>
      </c>
      <c r="D21" s="18">
        <f t="shared" si="1"/>
        <v>2944.8024999999998</v>
      </c>
      <c r="E21" s="19">
        <f t="shared" si="2"/>
        <v>17.883415991902833</v>
      </c>
      <c r="F21" s="19">
        <f t="shared" si="3"/>
        <v>8.9417079959514165</v>
      </c>
      <c r="G21" s="19">
        <f t="shared" si="4"/>
        <v>3.5766831983805667</v>
      </c>
      <c r="H21" s="20">
        <f t="shared" si="5"/>
        <v>16.989245192307692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35337.629999999997</v>
      </c>
      <c r="D22" s="18">
        <f t="shared" si="1"/>
        <v>2944.8024999999998</v>
      </c>
      <c r="E22" s="19">
        <f t="shared" si="2"/>
        <v>17.883415991902833</v>
      </c>
      <c r="F22" s="19">
        <f t="shared" si="3"/>
        <v>8.9417079959514165</v>
      </c>
      <c r="G22" s="19">
        <f t="shared" si="4"/>
        <v>3.5766831983805667</v>
      </c>
      <c r="H22" s="20">
        <f t="shared" si="5"/>
        <v>16.989245192307692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36756.31</v>
      </c>
      <c r="D23" s="18">
        <f t="shared" si="1"/>
        <v>3063.0258333333331</v>
      </c>
      <c r="E23" s="19">
        <f t="shared" si="2"/>
        <v>18.601371457489876</v>
      </c>
      <c r="F23" s="19">
        <f t="shared" si="3"/>
        <v>9.3006857287449378</v>
      </c>
      <c r="G23" s="19">
        <f t="shared" si="4"/>
        <v>3.720274291497975</v>
      </c>
      <c r="H23" s="20">
        <f t="shared" si="5"/>
        <v>17.671302884615383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36756.31</v>
      </c>
      <c r="D24" s="18">
        <f t="shared" si="1"/>
        <v>3063.0258333333331</v>
      </c>
      <c r="E24" s="19">
        <f t="shared" si="2"/>
        <v>18.601371457489876</v>
      </c>
      <c r="F24" s="19">
        <f t="shared" si="3"/>
        <v>9.3006857287449378</v>
      </c>
      <c r="G24" s="19">
        <f t="shared" si="4"/>
        <v>3.720274291497975</v>
      </c>
      <c r="H24" s="20">
        <f t="shared" si="5"/>
        <v>17.671302884615383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38175</v>
      </c>
      <c r="D25" s="18">
        <f t="shared" si="1"/>
        <v>3181.25</v>
      </c>
      <c r="E25" s="19">
        <f t="shared" si="2"/>
        <v>19.319331983805668</v>
      </c>
      <c r="F25" s="19">
        <f t="shared" si="3"/>
        <v>9.659665991902834</v>
      </c>
      <c r="G25" s="19">
        <f t="shared" si="4"/>
        <v>3.8638663967611335</v>
      </c>
      <c r="H25" s="20">
        <f t="shared" si="5"/>
        <v>18.353365384615383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38175</v>
      </c>
      <c r="D26" s="18">
        <f t="shared" si="1"/>
        <v>3181.25</v>
      </c>
      <c r="E26" s="19">
        <f t="shared" si="2"/>
        <v>19.319331983805668</v>
      </c>
      <c r="F26" s="19">
        <f t="shared" si="3"/>
        <v>9.659665991902834</v>
      </c>
      <c r="G26" s="19">
        <f t="shared" si="4"/>
        <v>3.8638663967611335</v>
      </c>
      <c r="H26" s="20">
        <f t="shared" si="5"/>
        <v>18.353365384615383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39593.68</v>
      </c>
      <c r="D27" s="18">
        <f t="shared" si="1"/>
        <v>3299.4733333333334</v>
      </c>
      <c r="E27" s="19">
        <f t="shared" si="2"/>
        <v>20.037287449392714</v>
      </c>
      <c r="F27" s="19">
        <f t="shared" si="3"/>
        <v>10.018643724696357</v>
      </c>
      <c r="G27" s="19">
        <f t="shared" si="4"/>
        <v>4.0074574898785427</v>
      </c>
      <c r="H27" s="20">
        <f t="shared" si="5"/>
        <v>19.035423076923077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39593.68</v>
      </c>
      <c r="D28" s="18">
        <f t="shared" si="1"/>
        <v>3299.4733333333334</v>
      </c>
      <c r="E28" s="19">
        <f t="shared" si="2"/>
        <v>20.037287449392714</v>
      </c>
      <c r="F28" s="19">
        <f t="shared" si="3"/>
        <v>10.018643724696357</v>
      </c>
      <c r="G28" s="19">
        <f t="shared" si="4"/>
        <v>4.0074574898785427</v>
      </c>
      <c r="H28" s="20">
        <f t="shared" si="5"/>
        <v>19.035423076923077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41012.35</v>
      </c>
      <c r="D29" s="18">
        <f t="shared" si="1"/>
        <v>3417.6958333333332</v>
      </c>
      <c r="E29" s="19">
        <f t="shared" si="2"/>
        <v>20.755237854251011</v>
      </c>
      <c r="F29" s="19">
        <f t="shared" si="3"/>
        <v>10.377618927125505</v>
      </c>
      <c r="G29" s="19">
        <f t="shared" si="4"/>
        <v>4.1510475708502019</v>
      </c>
      <c r="H29" s="20">
        <f t="shared" si="5"/>
        <v>19.717475961538462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42431.05</v>
      </c>
      <c r="D30" s="18">
        <f t="shared" si="1"/>
        <v>3535.9208333333336</v>
      </c>
      <c r="E30" s="19">
        <f t="shared" si="2"/>
        <v>21.473203441295549</v>
      </c>
      <c r="F30" s="19">
        <f t="shared" si="3"/>
        <v>10.736601720647775</v>
      </c>
      <c r="G30" s="19">
        <f t="shared" si="4"/>
        <v>4.2946406882591095</v>
      </c>
      <c r="H30" s="20">
        <f t="shared" si="5"/>
        <v>20.399543269230772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43849.72</v>
      </c>
      <c r="D31" s="18">
        <f t="shared" si="1"/>
        <v>3654.1433333333334</v>
      </c>
      <c r="E31" s="19">
        <f t="shared" si="2"/>
        <v>22.191153846153846</v>
      </c>
      <c r="F31" s="19">
        <f t="shared" si="3"/>
        <v>11.095576923076923</v>
      </c>
      <c r="G31" s="19">
        <f t="shared" si="4"/>
        <v>4.4382307692307688</v>
      </c>
      <c r="H31" s="20">
        <f t="shared" si="5"/>
        <v>21.081596153846153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43929.279999999999</v>
      </c>
      <c r="D32" s="18">
        <f t="shared" si="1"/>
        <v>3660.7733333333331</v>
      </c>
      <c r="E32" s="19">
        <f t="shared" si="2"/>
        <v>22.231417004048584</v>
      </c>
      <c r="F32" s="19">
        <f t="shared" si="3"/>
        <v>11.115708502024292</v>
      </c>
      <c r="G32" s="19">
        <f t="shared" si="4"/>
        <v>4.4462834008097172</v>
      </c>
      <c r="H32" s="20">
        <f t="shared" si="5"/>
        <v>21.119846153846154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44003</v>
      </c>
      <c r="D33" s="18">
        <f t="shared" si="1"/>
        <v>3666.9166666666665</v>
      </c>
      <c r="E33" s="19">
        <f t="shared" si="2"/>
        <v>22.268724696356276</v>
      </c>
      <c r="F33" s="19">
        <f t="shared" si="3"/>
        <v>11.134362348178138</v>
      </c>
      <c r="G33" s="19">
        <f t="shared" si="4"/>
        <v>4.4537449392712549</v>
      </c>
      <c r="H33" s="20">
        <f t="shared" si="5"/>
        <v>21.155288461538461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44071.29</v>
      </c>
      <c r="D34" s="18">
        <f t="shared" si="1"/>
        <v>3672.6075000000001</v>
      </c>
      <c r="E34" s="19">
        <f t="shared" si="2"/>
        <v>22.303284412955467</v>
      </c>
      <c r="F34" s="19">
        <f t="shared" si="3"/>
        <v>11.151642206477733</v>
      </c>
      <c r="G34" s="19">
        <f t="shared" si="4"/>
        <v>4.4606568825910937</v>
      </c>
      <c r="H34" s="20">
        <f t="shared" si="5"/>
        <v>21.188120192307693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44134.57</v>
      </c>
      <c r="D35" s="18">
        <f t="shared" si="1"/>
        <v>3677.8808333333332</v>
      </c>
      <c r="E35" s="19">
        <f t="shared" si="2"/>
        <v>22.335308704453443</v>
      </c>
      <c r="F35" s="19">
        <f t="shared" si="3"/>
        <v>11.167654352226721</v>
      </c>
      <c r="G35" s="19">
        <f t="shared" si="4"/>
        <v>4.4670617408906885</v>
      </c>
      <c r="H35" s="20">
        <f t="shared" si="5"/>
        <v>21.218543269230768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44193.15</v>
      </c>
      <c r="D36" s="18">
        <f t="shared" si="1"/>
        <v>3682.7625000000003</v>
      </c>
      <c r="E36" s="19">
        <f t="shared" si="2"/>
        <v>22.364954453441296</v>
      </c>
      <c r="F36" s="19">
        <f t="shared" si="3"/>
        <v>11.182477226720648</v>
      </c>
      <c r="G36" s="19">
        <f t="shared" si="4"/>
        <v>4.4729908906882594</v>
      </c>
      <c r="H36" s="20">
        <f t="shared" si="5"/>
        <v>21.246706730769233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44247.47</v>
      </c>
      <c r="D37" s="18">
        <f t="shared" si="1"/>
        <v>3687.2891666666669</v>
      </c>
      <c r="E37" s="19">
        <f t="shared" si="2"/>
        <v>22.392444331983807</v>
      </c>
      <c r="F37" s="19">
        <f t="shared" si="3"/>
        <v>11.196222165991903</v>
      </c>
      <c r="G37" s="19">
        <f t="shared" si="4"/>
        <v>4.478488866396761</v>
      </c>
      <c r="H37" s="20">
        <f t="shared" si="5"/>
        <v>21.272822115384617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44297.74</v>
      </c>
      <c r="D38" s="18">
        <f t="shared" si="1"/>
        <v>3691.478333333333</v>
      </c>
      <c r="E38" s="19">
        <f t="shared" si="2"/>
        <v>22.417884615384615</v>
      </c>
      <c r="F38" s="19">
        <f t="shared" si="3"/>
        <v>11.208942307692308</v>
      </c>
      <c r="G38" s="19">
        <f t="shared" si="4"/>
        <v>4.4835769230769227</v>
      </c>
      <c r="H38" s="20">
        <f t="shared" si="5"/>
        <v>21.296990384615384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44344.3</v>
      </c>
      <c r="D39" s="18">
        <f t="shared" si="1"/>
        <v>3695.3583333333336</v>
      </c>
      <c r="E39" s="19">
        <f t="shared" si="2"/>
        <v>22.441447368421056</v>
      </c>
      <c r="F39" s="19">
        <f t="shared" si="3"/>
        <v>11.220723684210528</v>
      </c>
      <c r="G39" s="19">
        <f t="shared" si="4"/>
        <v>4.4882894736842109</v>
      </c>
      <c r="H39" s="20">
        <f t="shared" si="5"/>
        <v>21.319375000000001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44387.41</v>
      </c>
      <c r="D40" s="18">
        <f t="shared" si="1"/>
        <v>3698.9508333333338</v>
      </c>
      <c r="E40" s="19">
        <f t="shared" si="2"/>
        <v>22.463264170040489</v>
      </c>
      <c r="F40" s="19">
        <f t="shared" si="3"/>
        <v>11.231632085020244</v>
      </c>
      <c r="G40" s="19">
        <f t="shared" si="4"/>
        <v>4.4926528340080978</v>
      </c>
      <c r="H40" s="20">
        <f t="shared" si="5"/>
        <v>21.340100961538464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44427.34</v>
      </c>
      <c r="D41" s="18">
        <f t="shared" si="1"/>
        <v>3702.2783333333332</v>
      </c>
      <c r="E41" s="19">
        <f t="shared" si="2"/>
        <v>22.483471659919026</v>
      </c>
      <c r="F41" s="19">
        <f t="shared" si="3"/>
        <v>11.241735829959513</v>
      </c>
      <c r="G41" s="19">
        <f t="shared" si="4"/>
        <v>4.4966943319838055</v>
      </c>
      <c r="H41" s="20">
        <f t="shared" si="5"/>
        <v>21.359298076923075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44464.29</v>
      </c>
      <c r="D42" s="22">
        <f t="shared" si="1"/>
        <v>3705.3575000000001</v>
      </c>
      <c r="E42" s="23">
        <f t="shared" si="2"/>
        <v>22.502171052631578</v>
      </c>
      <c r="F42" s="23">
        <f t="shared" si="3"/>
        <v>11.251085526315789</v>
      </c>
      <c r="G42" s="23">
        <f t="shared" si="4"/>
        <v>4.5004342105263158</v>
      </c>
      <c r="H42" s="24">
        <f t="shared" si="5"/>
        <v>21.377062500000001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29736.12</v>
      </c>
      <c r="D7" s="18">
        <f t="shared" ref="D7:D42" si="1">B7/12*$D$3</f>
        <v>2478.0099999999998</v>
      </c>
      <c r="E7" s="19">
        <f t="shared" ref="E7:E42" si="2">C7/1976</f>
        <v>15.048643724696356</v>
      </c>
      <c r="F7" s="19">
        <f>E7/2</f>
        <v>7.5243218623481782</v>
      </c>
      <c r="G7" s="19">
        <f>E7/5</f>
        <v>3.0097287449392711</v>
      </c>
      <c r="H7" s="20">
        <f>C7/2080</f>
        <v>14.296211538461538</v>
      </c>
    </row>
    <row r="8" spans="1:8" x14ac:dyDescent="0.3">
      <c r="A8" s="8">
        <f>A7+1</f>
        <v>1</v>
      </c>
      <c r="B8" s="18">
        <v>29736.12</v>
      </c>
      <c r="C8" s="18">
        <f t="shared" si="0"/>
        <v>29736.12</v>
      </c>
      <c r="D8" s="18">
        <f t="shared" si="1"/>
        <v>2478.0099999999998</v>
      </c>
      <c r="E8" s="19">
        <f t="shared" si="2"/>
        <v>15.048643724696356</v>
      </c>
      <c r="F8" s="19">
        <f t="shared" ref="F8:F42" si="3">E8/2</f>
        <v>7.5243218623481782</v>
      </c>
      <c r="G8" s="19">
        <f t="shared" ref="G8:G42" si="4">E8/5</f>
        <v>3.0097287449392711</v>
      </c>
      <c r="H8" s="20">
        <f t="shared" ref="H8:H42" si="5">C8/2080</f>
        <v>14.296211538461538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30483.61</v>
      </c>
      <c r="D9" s="18">
        <f t="shared" si="1"/>
        <v>2540.3008333333332</v>
      </c>
      <c r="E9" s="19">
        <f t="shared" si="2"/>
        <v>15.426928137651823</v>
      </c>
      <c r="F9" s="19">
        <f t="shared" si="3"/>
        <v>7.7134640688259113</v>
      </c>
      <c r="G9" s="19">
        <f t="shared" si="4"/>
        <v>3.0853856275303646</v>
      </c>
      <c r="H9" s="20">
        <f t="shared" si="5"/>
        <v>14.655581730769232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31614.7</v>
      </c>
      <c r="D10" s="18">
        <f t="shared" si="1"/>
        <v>2634.5583333333334</v>
      </c>
      <c r="E10" s="19">
        <f t="shared" si="2"/>
        <v>15.999342105263159</v>
      </c>
      <c r="F10" s="19">
        <f t="shared" si="3"/>
        <v>7.9996710526315793</v>
      </c>
      <c r="G10" s="19">
        <f t="shared" si="4"/>
        <v>3.1998684210526318</v>
      </c>
      <c r="H10" s="20">
        <f t="shared" si="5"/>
        <v>15.199375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32745.8</v>
      </c>
      <c r="D11" s="18">
        <f t="shared" si="1"/>
        <v>2728.8166666666666</v>
      </c>
      <c r="E11" s="19">
        <f t="shared" si="2"/>
        <v>16.571761133603239</v>
      </c>
      <c r="F11" s="19">
        <f t="shared" si="3"/>
        <v>8.2858805668016196</v>
      </c>
      <c r="G11" s="19">
        <f t="shared" si="4"/>
        <v>3.314352226720648</v>
      </c>
      <c r="H11" s="20">
        <f t="shared" si="5"/>
        <v>15.743173076923076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32745.8</v>
      </c>
      <c r="D12" s="18">
        <f t="shared" si="1"/>
        <v>2728.8166666666666</v>
      </c>
      <c r="E12" s="19">
        <f t="shared" si="2"/>
        <v>16.571761133603239</v>
      </c>
      <c r="F12" s="19">
        <f t="shared" si="3"/>
        <v>8.2858805668016196</v>
      </c>
      <c r="G12" s="19">
        <f t="shared" si="4"/>
        <v>3.314352226720648</v>
      </c>
      <c r="H12" s="20">
        <f t="shared" si="5"/>
        <v>15.743173076923076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33707.839999999997</v>
      </c>
      <c r="D13" s="18">
        <f t="shared" si="1"/>
        <v>2808.9866666666662</v>
      </c>
      <c r="E13" s="19">
        <f t="shared" si="2"/>
        <v>17.058623481781375</v>
      </c>
      <c r="F13" s="19">
        <f t="shared" si="3"/>
        <v>8.5293117408906873</v>
      </c>
      <c r="G13" s="19">
        <f t="shared" si="4"/>
        <v>3.4117246963562748</v>
      </c>
      <c r="H13" s="20">
        <f t="shared" si="5"/>
        <v>16.205692307692306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35499.43</v>
      </c>
      <c r="D14" s="18">
        <f t="shared" si="1"/>
        <v>2958.2858333333334</v>
      </c>
      <c r="E14" s="19">
        <f t="shared" si="2"/>
        <v>17.965298582995953</v>
      </c>
      <c r="F14" s="19">
        <f t="shared" si="3"/>
        <v>8.9826492914979763</v>
      </c>
      <c r="G14" s="19">
        <f t="shared" si="4"/>
        <v>3.5930597165991904</v>
      </c>
      <c r="H14" s="20">
        <f t="shared" si="5"/>
        <v>17.067033653846153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35499.43</v>
      </c>
      <c r="D15" s="18">
        <f t="shared" si="1"/>
        <v>2958.2858333333334</v>
      </c>
      <c r="E15" s="19">
        <f t="shared" si="2"/>
        <v>17.965298582995953</v>
      </c>
      <c r="F15" s="19">
        <f t="shared" si="3"/>
        <v>8.9826492914979763</v>
      </c>
      <c r="G15" s="19">
        <f t="shared" si="4"/>
        <v>3.5930597165991904</v>
      </c>
      <c r="H15" s="20">
        <f t="shared" si="5"/>
        <v>17.067033653846153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36428.870000000003</v>
      </c>
      <c r="D16" s="18">
        <f t="shared" si="1"/>
        <v>3035.7391666666667</v>
      </c>
      <c r="E16" s="19">
        <f t="shared" si="2"/>
        <v>18.435662955465588</v>
      </c>
      <c r="F16" s="19">
        <f t="shared" si="3"/>
        <v>9.2178314777327941</v>
      </c>
      <c r="G16" s="19">
        <f t="shared" si="4"/>
        <v>3.6871325910931176</v>
      </c>
      <c r="H16" s="20">
        <f t="shared" si="5"/>
        <v>17.513879807692309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36932.120000000003</v>
      </c>
      <c r="D17" s="18">
        <f t="shared" si="1"/>
        <v>3077.6766666666667</v>
      </c>
      <c r="E17" s="19">
        <f t="shared" si="2"/>
        <v>18.690344129554656</v>
      </c>
      <c r="F17" s="19">
        <f t="shared" si="3"/>
        <v>9.3451720647773282</v>
      </c>
      <c r="G17" s="19">
        <f t="shared" si="4"/>
        <v>3.7380688259109314</v>
      </c>
      <c r="H17" s="20">
        <f t="shared" si="5"/>
        <v>17.755826923076924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37357.769999999997</v>
      </c>
      <c r="D18" s="18">
        <f t="shared" si="1"/>
        <v>3113.1474999999996</v>
      </c>
      <c r="E18" s="19">
        <f t="shared" si="2"/>
        <v>18.905754048582995</v>
      </c>
      <c r="F18" s="19">
        <f t="shared" si="3"/>
        <v>9.4528770242914977</v>
      </c>
      <c r="G18" s="19">
        <f t="shared" si="4"/>
        <v>3.7811508097165989</v>
      </c>
      <c r="H18" s="20">
        <f t="shared" si="5"/>
        <v>17.960466346153844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38544.26</v>
      </c>
      <c r="D19" s="18">
        <f t="shared" si="1"/>
        <v>3212.021666666667</v>
      </c>
      <c r="E19" s="19">
        <f t="shared" si="2"/>
        <v>19.506204453441295</v>
      </c>
      <c r="F19" s="19">
        <f t="shared" si="3"/>
        <v>9.7531022267206477</v>
      </c>
      <c r="G19" s="19">
        <f t="shared" si="4"/>
        <v>3.9012408906882592</v>
      </c>
      <c r="H19" s="20">
        <f t="shared" si="5"/>
        <v>18.530894230769231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38544.26</v>
      </c>
      <c r="D20" s="18">
        <f t="shared" si="1"/>
        <v>3212.021666666667</v>
      </c>
      <c r="E20" s="19">
        <f t="shared" si="2"/>
        <v>19.506204453441295</v>
      </c>
      <c r="F20" s="19">
        <f t="shared" si="3"/>
        <v>9.7531022267206477</v>
      </c>
      <c r="G20" s="19">
        <f t="shared" si="4"/>
        <v>3.9012408906882592</v>
      </c>
      <c r="H20" s="20">
        <f t="shared" si="5"/>
        <v>18.530894230769231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40156.39</v>
      </c>
      <c r="D21" s="18">
        <f t="shared" si="1"/>
        <v>3346.3658333333333</v>
      </c>
      <c r="E21" s="19">
        <f t="shared" si="2"/>
        <v>20.322059716599188</v>
      </c>
      <c r="F21" s="19">
        <f t="shared" si="3"/>
        <v>10.161029858299594</v>
      </c>
      <c r="G21" s="19">
        <f t="shared" si="4"/>
        <v>4.064411943319838</v>
      </c>
      <c r="H21" s="20">
        <f t="shared" si="5"/>
        <v>19.305956730769232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40156.39</v>
      </c>
      <c r="D22" s="18">
        <f t="shared" si="1"/>
        <v>3346.3658333333333</v>
      </c>
      <c r="E22" s="19">
        <f t="shared" si="2"/>
        <v>20.322059716599188</v>
      </c>
      <c r="F22" s="19">
        <f t="shared" si="3"/>
        <v>10.161029858299594</v>
      </c>
      <c r="G22" s="19">
        <f t="shared" si="4"/>
        <v>4.064411943319838</v>
      </c>
      <c r="H22" s="20">
        <f t="shared" si="5"/>
        <v>19.305956730769232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42415.47</v>
      </c>
      <c r="D23" s="18">
        <f t="shared" si="1"/>
        <v>3534.6224999999999</v>
      </c>
      <c r="E23" s="19">
        <f t="shared" si="2"/>
        <v>21.465318825910931</v>
      </c>
      <c r="F23" s="19">
        <f t="shared" si="3"/>
        <v>10.732659412955465</v>
      </c>
      <c r="G23" s="19">
        <f t="shared" si="4"/>
        <v>4.2930637651821861</v>
      </c>
      <c r="H23" s="20">
        <f t="shared" si="5"/>
        <v>20.392052884615385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43344.37</v>
      </c>
      <c r="D24" s="18">
        <f t="shared" si="1"/>
        <v>3612.0308333333337</v>
      </c>
      <c r="E24" s="19">
        <f t="shared" si="2"/>
        <v>21.935409919028341</v>
      </c>
      <c r="F24" s="19">
        <f t="shared" si="3"/>
        <v>10.967704959514171</v>
      </c>
      <c r="G24" s="19">
        <f t="shared" si="4"/>
        <v>4.3870819838056683</v>
      </c>
      <c r="H24" s="20">
        <f t="shared" si="5"/>
        <v>20.838639423076923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44674.400000000001</v>
      </c>
      <c r="D25" s="18">
        <f t="shared" si="1"/>
        <v>3722.8666666666668</v>
      </c>
      <c r="E25" s="19">
        <f t="shared" si="2"/>
        <v>22.6085020242915</v>
      </c>
      <c r="F25" s="19">
        <f t="shared" si="3"/>
        <v>11.30425101214575</v>
      </c>
      <c r="G25" s="19">
        <f t="shared" si="4"/>
        <v>4.5217004048582998</v>
      </c>
      <c r="H25" s="20">
        <f t="shared" si="5"/>
        <v>21.478076923076923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45603.3</v>
      </c>
      <c r="D26" s="18">
        <f t="shared" si="1"/>
        <v>3800.2750000000001</v>
      </c>
      <c r="E26" s="19">
        <f t="shared" si="2"/>
        <v>23.078593117408907</v>
      </c>
      <c r="F26" s="19">
        <f t="shared" si="3"/>
        <v>11.539296558704454</v>
      </c>
      <c r="G26" s="19">
        <f t="shared" si="4"/>
        <v>4.6157186234817811</v>
      </c>
      <c r="H26" s="20">
        <f t="shared" si="5"/>
        <v>21.924663461538461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45603.3</v>
      </c>
      <c r="D27" s="18">
        <f t="shared" si="1"/>
        <v>3800.2750000000001</v>
      </c>
      <c r="E27" s="19">
        <f t="shared" si="2"/>
        <v>23.078593117408907</v>
      </c>
      <c r="F27" s="19">
        <f t="shared" si="3"/>
        <v>11.539296558704454</v>
      </c>
      <c r="G27" s="19">
        <f t="shared" si="4"/>
        <v>4.6157186234817811</v>
      </c>
      <c r="H27" s="20">
        <f t="shared" si="5"/>
        <v>21.924663461538461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46532.2</v>
      </c>
      <c r="D28" s="18">
        <f t="shared" si="1"/>
        <v>3877.6833333333329</v>
      </c>
      <c r="E28" s="19">
        <f t="shared" si="2"/>
        <v>23.548684210526314</v>
      </c>
      <c r="F28" s="19">
        <f t="shared" si="3"/>
        <v>11.774342105263157</v>
      </c>
      <c r="G28" s="19">
        <f t="shared" si="4"/>
        <v>4.7097368421052632</v>
      </c>
      <c r="H28" s="20">
        <f t="shared" si="5"/>
        <v>22.37125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46604.95</v>
      </c>
      <c r="D29" s="18">
        <f t="shared" si="1"/>
        <v>3883.7458333333329</v>
      </c>
      <c r="E29" s="19">
        <f t="shared" si="2"/>
        <v>23.585501012145748</v>
      </c>
      <c r="F29" s="19">
        <f t="shared" si="3"/>
        <v>11.792750506072874</v>
      </c>
      <c r="G29" s="19">
        <f t="shared" si="4"/>
        <v>4.7171002024291493</v>
      </c>
      <c r="H29" s="20">
        <f t="shared" si="5"/>
        <v>22.40622596153846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48217.09</v>
      </c>
      <c r="D30" s="18">
        <f t="shared" si="1"/>
        <v>4018.0908333333332</v>
      </c>
      <c r="E30" s="19">
        <f t="shared" si="2"/>
        <v>24.401361336032387</v>
      </c>
      <c r="F30" s="19">
        <f t="shared" si="3"/>
        <v>12.200680668016194</v>
      </c>
      <c r="G30" s="19">
        <f t="shared" si="4"/>
        <v>4.8802722672064771</v>
      </c>
      <c r="H30" s="20">
        <f t="shared" si="5"/>
        <v>23.181293269230768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49829.24</v>
      </c>
      <c r="D31" s="18">
        <f t="shared" si="1"/>
        <v>4152.4366666666665</v>
      </c>
      <c r="E31" s="19">
        <f t="shared" si="2"/>
        <v>25.217226720647773</v>
      </c>
      <c r="F31" s="19">
        <f t="shared" si="3"/>
        <v>12.608613360323886</v>
      </c>
      <c r="G31" s="19">
        <f t="shared" si="4"/>
        <v>5.0434453441295544</v>
      </c>
      <c r="H31" s="20">
        <f t="shared" si="5"/>
        <v>23.956365384615385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49919.64</v>
      </c>
      <c r="D32" s="18">
        <f t="shared" si="1"/>
        <v>4159.97</v>
      </c>
      <c r="E32" s="19">
        <f t="shared" si="2"/>
        <v>25.262975708502022</v>
      </c>
      <c r="F32" s="19">
        <f t="shared" si="3"/>
        <v>12.631487854251011</v>
      </c>
      <c r="G32" s="19">
        <f t="shared" si="4"/>
        <v>5.0525951417004045</v>
      </c>
      <c r="H32" s="20">
        <f t="shared" si="5"/>
        <v>23.999826923076924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50003.41</v>
      </c>
      <c r="D33" s="18">
        <f t="shared" si="1"/>
        <v>4166.9508333333333</v>
      </c>
      <c r="E33" s="19">
        <f t="shared" si="2"/>
        <v>25.305369433198383</v>
      </c>
      <c r="F33" s="19">
        <f t="shared" si="3"/>
        <v>12.652684716599191</v>
      </c>
      <c r="G33" s="19">
        <f t="shared" si="4"/>
        <v>5.0610738866396767</v>
      </c>
      <c r="H33" s="20">
        <f t="shared" si="5"/>
        <v>24.040100961538464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50081.02</v>
      </c>
      <c r="D34" s="18">
        <f t="shared" si="1"/>
        <v>4173.4183333333331</v>
      </c>
      <c r="E34" s="19">
        <f t="shared" si="2"/>
        <v>25.344645748987851</v>
      </c>
      <c r="F34" s="19">
        <f t="shared" si="3"/>
        <v>12.672322874493926</v>
      </c>
      <c r="G34" s="19">
        <f t="shared" si="4"/>
        <v>5.0689291497975706</v>
      </c>
      <c r="H34" s="20">
        <f t="shared" si="5"/>
        <v>24.077413461538459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50152.92</v>
      </c>
      <c r="D35" s="18">
        <f t="shared" si="1"/>
        <v>4179.41</v>
      </c>
      <c r="E35" s="19">
        <f t="shared" si="2"/>
        <v>25.381032388663968</v>
      </c>
      <c r="F35" s="19">
        <f t="shared" si="3"/>
        <v>12.690516194331984</v>
      </c>
      <c r="G35" s="19">
        <f t="shared" si="4"/>
        <v>5.0762064777327938</v>
      </c>
      <c r="H35" s="20">
        <f t="shared" si="5"/>
        <v>24.111980769230769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50219.5</v>
      </c>
      <c r="D36" s="18">
        <f t="shared" si="1"/>
        <v>4184.958333333333</v>
      </c>
      <c r="E36" s="19">
        <f t="shared" si="2"/>
        <v>25.414726720647774</v>
      </c>
      <c r="F36" s="19">
        <f t="shared" si="3"/>
        <v>12.707363360323887</v>
      </c>
      <c r="G36" s="19">
        <f t="shared" si="4"/>
        <v>5.0829453441295547</v>
      </c>
      <c r="H36" s="20">
        <f t="shared" si="5"/>
        <v>24.143990384615385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50281.23</v>
      </c>
      <c r="D37" s="18">
        <f t="shared" si="1"/>
        <v>4190.1025</v>
      </c>
      <c r="E37" s="19">
        <f t="shared" si="2"/>
        <v>25.445966599190285</v>
      </c>
      <c r="F37" s="19">
        <f t="shared" si="3"/>
        <v>12.722983299595143</v>
      </c>
      <c r="G37" s="19">
        <f t="shared" si="4"/>
        <v>5.0891933198380572</v>
      </c>
      <c r="H37" s="20">
        <f t="shared" si="5"/>
        <v>24.17366826923077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50338.35</v>
      </c>
      <c r="D38" s="18">
        <f t="shared" si="1"/>
        <v>4194.8625000000002</v>
      </c>
      <c r="E38" s="19">
        <f t="shared" si="2"/>
        <v>25.474873481781376</v>
      </c>
      <c r="F38" s="19">
        <f t="shared" si="3"/>
        <v>12.737436740890688</v>
      </c>
      <c r="G38" s="19">
        <f t="shared" si="4"/>
        <v>5.0949746963562754</v>
      </c>
      <c r="H38" s="20">
        <f t="shared" si="5"/>
        <v>24.201129807692308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50391.26</v>
      </c>
      <c r="D39" s="18">
        <f t="shared" si="1"/>
        <v>4199.2716666666665</v>
      </c>
      <c r="E39" s="19">
        <f t="shared" si="2"/>
        <v>25.501649797570852</v>
      </c>
      <c r="F39" s="19">
        <f t="shared" si="3"/>
        <v>12.750824898785426</v>
      </c>
      <c r="G39" s="19">
        <f t="shared" si="4"/>
        <v>5.1003299595141707</v>
      </c>
      <c r="H39" s="20">
        <f t="shared" si="5"/>
        <v>24.22656730769231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50440.24</v>
      </c>
      <c r="D40" s="18">
        <f t="shared" si="1"/>
        <v>4203.3533333333335</v>
      </c>
      <c r="E40" s="19">
        <f t="shared" si="2"/>
        <v>25.52643724696356</v>
      </c>
      <c r="F40" s="19">
        <f t="shared" si="3"/>
        <v>12.76321862348178</v>
      </c>
      <c r="G40" s="19">
        <f t="shared" si="4"/>
        <v>5.1052874493927121</v>
      </c>
      <c r="H40" s="20">
        <f t="shared" si="5"/>
        <v>24.250115384615384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50485.62</v>
      </c>
      <c r="D41" s="18">
        <f t="shared" si="1"/>
        <v>4207.1350000000002</v>
      </c>
      <c r="E41" s="19">
        <f t="shared" si="2"/>
        <v>25.549402834008099</v>
      </c>
      <c r="F41" s="19">
        <f t="shared" si="3"/>
        <v>12.774701417004049</v>
      </c>
      <c r="G41" s="19">
        <f t="shared" si="4"/>
        <v>5.1098805668016194</v>
      </c>
      <c r="H41" s="20">
        <f t="shared" si="5"/>
        <v>24.271932692307693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50527.61</v>
      </c>
      <c r="D42" s="22">
        <f t="shared" si="1"/>
        <v>4210.6341666666667</v>
      </c>
      <c r="E42" s="23">
        <f t="shared" si="2"/>
        <v>25.570652834008097</v>
      </c>
      <c r="F42" s="23">
        <f t="shared" si="3"/>
        <v>12.785326417004049</v>
      </c>
      <c r="G42" s="23">
        <f t="shared" si="4"/>
        <v>5.1141305668016193</v>
      </c>
      <c r="H42" s="24">
        <f t="shared" si="5"/>
        <v>24.292120192307692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25666.77</v>
      </c>
      <c r="D7" s="18">
        <f t="shared" ref="D7:D42" si="1">B7/12*$D$3</f>
        <v>2138.8975</v>
      </c>
      <c r="E7" s="19">
        <f t="shared" ref="E7:E42" si="2">C7/1976</f>
        <v>12.989256072874495</v>
      </c>
      <c r="F7" s="19">
        <f>E7/2</f>
        <v>6.4946280364372475</v>
      </c>
      <c r="G7" s="19">
        <f>E7/5</f>
        <v>2.5978512145748991</v>
      </c>
      <c r="H7" s="20">
        <f>C7/2080</f>
        <v>12.339793269230769</v>
      </c>
    </row>
    <row r="8" spans="1:8" x14ac:dyDescent="0.3">
      <c r="A8" s="8">
        <f>A7+1</f>
        <v>1</v>
      </c>
      <c r="B8" s="18">
        <v>26136.69</v>
      </c>
      <c r="C8" s="18">
        <f t="shared" si="0"/>
        <v>26136.69</v>
      </c>
      <c r="D8" s="18">
        <f t="shared" si="1"/>
        <v>2178.0574999999999</v>
      </c>
      <c r="E8" s="19">
        <f t="shared" si="2"/>
        <v>13.22706983805668</v>
      </c>
      <c r="F8" s="19">
        <f t="shared" ref="F8:F42" si="3">E8/2</f>
        <v>6.6135349190283401</v>
      </c>
      <c r="G8" s="19">
        <f t="shared" ref="G8:G42" si="4">E8/5</f>
        <v>2.645413967611336</v>
      </c>
      <c r="H8" s="20">
        <f t="shared" ref="H8:H42" si="5">C8/2080</f>
        <v>12.565716346153845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26669.59</v>
      </c>
      <c r="D9" s="18">
        <f t="shared" si="1"/>
        <v>2222.4658333333332</v>
      </c>
      <c r="E9" s="19">
        <f t="shared" si="2"/>
        <v>13.496756072874494</v>
      </c>
      <c r="F9" s="19">
        <f t="shared" si="3"/>
        <v>6.7483780364372468</v>
      </c>
      <c r="G9" s="19">
        <f t="shared" si="4"/>
        <v>2.6993512145748988</v>
      </c>
      <c r="H9" s="20">
        <f t="shared" si="5"/>
        <v>12.821918269230769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27625.45</v>
      </c>
      <c r="D10" s="18">
        <f t="shared" si="1"/>
        <v>2302.1208333333334</v>
      </c>
      <c r="E10" s="19">
        <f t="shared" si="2"/>
        <v>13.980490890688259</v>
      </c>
      <c r="F10" s="19">
        <f t="shared" si="3"/>
        <v>6.9902454453441294</v>
      </c>
      <c r="G10" s="19">
        <f t="shared" si="4"/>
        <v>2.7960981781376519</v>
      </c>
      <c r="H10" s="20">
        <f t="shared" si="5"/>
        <v>13.281466346153847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28575.57</v>
      </c>
      <c r="D11" s="18">
        <f t="shared" si="1"/>
        <v>2381.2975000000001</v>
      </c>
      <c r="E11" s="19">
        <f t="shared" si="2"/>
        <v>14.461320850202428</v>
      </c>
      <c r="F11" s="19">
        <f t="shared" si="3"/>
        <v>7.2306604251012141</v>
      </c>
      <c r="G11" s="19">
        <f t="shared" si="4"/>
        <v>2.8922641700404856</v>
      </c>
      <c r="H11" s="20">
        <f t="shared" si="5"/>
        <v>13.738254807692307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28581.3</v>
      </c>
      <c r="D12" s="18">
        <f t="shared" si="1"/>
        <v>2381.7750000000001</v>
      </c>
      <c r="E12" s="19">
        <f t="shared" si="2"/>
        <v>14.46422064777328</v>
      </c>
      <c r="F12" s="19">
        <f t="shared" si="3"/>
        <v>7.2321103238866398</v>
      </c>
      <c r="G12" s="19">
        <f t="shared" si="4"/>
        <v>2.8928441295546561</v>
      </c>
      <c r="H12" s="20">
        <f t="shared" si="5"/>
        <v>13.741009615384614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29736.12</v>
      </c>
      <c r="D13" s="18">
        <f t="shared" si="1"/>
        <v>2478.0099999999998</v>
      </c>
      <c r="E13" s="19">
        <f t="shared" si="2"/>
        <v>15.048643724696356</v>
      </c>
      <c r="F13" s="19">
        <f t="shared" si="3"/>
        <v>7.5243218623481782</v>
      </c>
      <c r="G13" s="19">
        <f t="shared" si="4"/>
        <v>3.0097287449392711</v>
      </c>
      <c r="H13" s="20">
        <f t="shared" si="5"/>
        <v>14.296211538461538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29736.12</v>
      </c>
      <c r="D14" s="18">
        <f t="shared" si="1"/>
        <v>2478.0099999999998</v>
      </c>
      <c r="E14" s="19">
        <f t="shared" si="2"/>
        <v>15.048643724696356</v>
      </c>
      <c r="F14" s="19">
        <f t="shared" si="3"/>
        <v>7.5243218623481782</v>
      </c>
      <c r="G14" s="19">
        <f t="shared" si="4"/>
        <v>3.0097287449392711</v>
      </c>
      <c r="H14" s="20">
        <f t="shared" si="5"/>
        <v>14.296211538461538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30650.73</v>
      </c>
      <c r="D15" s="18">
        <f t="shared" si="1"/>
        <v>2554.2275</v>
      </c>
      <c r="E15" s="19">
        <f t="shared" si="2"/>
        <v>15.511503036437247</v>
      </c>
      <c r="F15" s="19">
        <f t="shared" si="3"/>
        <v>7.7557515182186236</v>
      </c>
      <c r="G15" s="19">
        <f t="shared" si="4"/>
        <v>3.1023006072874493</v>
      </c>
      <c r="H15" s="20">
        <f t="shared" si="5"/>
        <v>14.735927884615384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30665.43</v>
      </c>
      <c r="D16" s="18">
        <f t="shared" si="1"/>
        <v>2555.4524999999999</v>
      </c>
      <c r="E16" s="19">
        <f t="shared" si="2"/>
        <v>15.518942307692308</v>
      </c>
      <c r="F16" s="19">
        <f t="shared" si="3"/>
        <v>7.759471153846154</v>
      </c>
      <c r="G16" s="19">
        <f t="shared" si="4"/>
        <v>3.1037884615384614</v>
      </c>
      <c r="H16" s="20">
        <f t="shared" si="5"/>
        <v>14.742995192307692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32019.63</v>
      </c>
      <c r="D17" s="18">
        <f t="shared" si="1"/>
        <v>2668.3025000000002</v>
      </c>
      <c r="E17" s="19">
        <f t="shared" si="2"/>
        <v>16.204266194331986</v>
      </c>
      <c r="F17" s="19">
        <f t="shared" si="3"/>
        <v>8.1021330971659928</v>
      </c>
      <c r="G17" s="19">
        <f t="shared" si="4"/>
        <v>3.2408532388663973</v>
      </c>
      <c r="H17" s="20">
        <f t="shared" si="5"/>
        <v>15.394052884615386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32034.35</v>
      </c>
      <c r="D18" s="18">
        <f t="shared" si="1"/>
        <v>2669.5291666666667</v>
      </c>
      <c r="E18" s="19">
        <f t="shared" si="2"/>
        <v>16.211715587044534</v>
      </c>
      <c r="F18" s="19">
        <f t="shared" si="3"/>
        <v>8.1058577935222669</v>
      </c>
      <c r="G18" s="19">
        <f t="shared" si="4"/>
        <v>3.2423431174089066</v>
      </c>
      <c r="H18" s="20">
        <f t="shared" si="5"/>
        <v>15.401129807692307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32918.76</v>
      </c>
      <c r="D19" s="18">
        <f t="shared" si="1"/>
        <v>2743.23</v>
      </c>
      <c r="E19" s="19">
        <f t="shared" si="2"/>
        <v>16.659291497975708</v>
      </c>
      <c r="F19" s="19">
        <f t="shared" si="3"/>
        <v>8.3296457489878541</v>
      </c>
      <c r="G19" s="19">
        <f t="shared" si="4"/>
        <v>3.3318582995951416</v>
      </c>
      <c r="H19" s="20">
        <f t="shared" si="5"/>
        <v>15.826326923076923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32918.76</v>
      </c>
      <c r="D20" s="18">
        <f t="shared" si="1"/>
        <v>2743.23</v>
      </c>
      <c r="E20" s="19">
        <f t="shared" si="2"/>
        <v>16.659291497975708</v>
      </c>
      <c r="F20" s="19">
        <f t="shared" si="3"/>
        <v>8.3296457489878541</v>
      </c>
      <c r="G20" s="19">
        <f t="shared" si="4"/>
        <v>3.3318582995951416</v>
      </c>
      <c r="H20" s="20">
        <f t="shared" si="5"/>
        <v>15.826326923076923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34107.360000000001</v>
      </c>
      <c r="D21" s="18">
        <f t="shared" si="1"/>
        <v>2842.28</v>
      </c>
      <c r="E21" s="19">
        <f t="shared" si="2"/>
        <v>17.260809716599191</v>
      </c>
      <c r="F21" s="19">
        <f t="shared" si="3"/>
        <v>8.6304048582995954</v>
      </c>
      <c r="G21" s="19">
        <f t="shared" si="4"/>
        <v>3.4521619433198381</v>
      </c>
      <c r="H21" s="20">
        <f t="shared" si="5"/>
        <v>16.397769230769232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34122.080000000002</v>
      </c>
      <c r="D22" s="18">
        <f t="shared" si="1"/>
        <v>2843.5066666666667</v>
      </c>
      <c r="E22" s="19">
        <f t="shared" si="2"/>
        <v>17.268259109311742</v>
      </c>
      <c r="F22" s="19">
        <f t="shared" si="3"/>
        <v>8.6341295546558712</v>
      </c>
      <c r="G22" s="19">
        <f t="shared" si="4"/>
        <v>3.4536518218623486</v>
      </c>
      <c r="H22" s="20">
        <f t="shared" si="5"/>
        <v>16.404846153846155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35476.28</v>
      </c>
      <c r="D23" s="18">
        <f t="shared" si="1"/>
        <v>2956.3566666666666</v>
      </c>
      <c r="E23" s="19">
        <f t="shared" si="2"/>
        <v>17.953582995951418</v>
      </c>
      <c r="F23" s="19">
        <f t="shared" si="3"/>
        <v>8.9767914979757091</v>
      </c>
      <c r="G23" s="19">
        <f t="shared" si="4"/>
        <v>3.5907165991902836</v>
      </c>
      <c r="H23" s="20">
        <f t="shared" si="5"/>
        <v>17.055903846153846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35490.97</v>
      </c>
      <c r="D24" s="18">
        <f t="shared" si="1"/>
        <v>2957.5808333333334</v>
      </c>
      <c r="E24" s="19">
        <f t="shared" si="2"/>
        <v>17.961017206477734</v>
      </c>
      <c r="F24" s="19">
        <f t="shared" si="3"/>
        <v>8.9805086032388672</v>
      </c>
      <c r="G24" s="19">
        <f t="shared" si="4"/>
        <v>3.5922034412955468</v>
      </c>
      <c r="H24" s="20">
        <f t="shared" si="5"/>
        <v>17.062966346153846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36845.17</v>
      </c>
      <c r="D25" s="18">
        <f t="shared" si="1"/>
        <v>3070.4308333333333</v>
      </c>
      <c r="E25" s="19">
        <f t="shared" si="2"/>
        <v>18.646341093117407</v>
      </c>
      <c r="F25" s="19">
        <f t="shared" si="3"/>
        <v>9.3231705465587034</v>
      </c>
      <c r="G25" s="19">
        <f t="shared" si="4"/>
        <v>3.7292682186234813</v>
      </c>
      <c r="H25" s="20">
        <f t="shared" si="5"/>
        <v>17.714024038461538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36859.910000000003</v>
      </c>
      <c r="D26" s="18">
        <f t="shared" si="1"/>
        <v>3071.6591666666668</v>
      </c>
      <c r="E26" s="19">
        <f t="shared" si="2"/>
        <v>18.653800607287451</v>
      </c>
      <c r="F26" s="19">
        <f t="shared" si="3"/>
        <v>9.3269003036437255</v>
      </c>
      <c r="G26" s="19">
        <f t="shared" si="4"/>
        <v>3.7307601214574904</v>
      </c>
      <c r="H26" s="20">
        <f t="shared" si="5"/>
        <v>17.721110576923078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38214.1</v>
      </c>
      <c r="D27" s="18">
        <f t="shared" si="1"/>
        <v>3184.5083333333332</v>
      </c>
      <c r="E27" s="19">
        <f t="shared" si="2"/>
        <v>19.33911943319838</v>
      </c>
      <c r="F27" s="19">
        <f t="shared" si="3"/>
        <v>9.6695597165991902</v>
      </c>
      <c r="G27" s="19">
        <f t="shared" si="4"/>
        <v>3.8678238866396759</v>
      </c>
      <c r="H27" s="20">
        <f t="shared" si="5"/>
        <v>18.372163461538459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38228.79</v>
      </c>
      <c r="D28" s="18">
        <f t="shared" si="1"/>
        <v>3185.7325000000001</v>
      </c>
      <c r="E28" s="19">
        <f t="shared" si="2"/>
        <v>19.346553643724697</v>
      </c>
      <c r="F28" s="19">
        <f t="shared" si="3"/>
        <v>9.6732768218623484</v>
      </c>
      <c r="G28" s="19">
        <f t="shared" si="4"/>
        <v>3.8693107287449395</v>
      </c>
      <c r="H28" s="20">
        <f t="shared" si="5"/>
        <v>18.379225961538463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39583</v>
      </c>
      <c r="D29" s="18">
        <f t="shared" si="1"/>
        <v>3298.5833333333335</v>
      </c>
      <c r="E29" s="19">
        <f t="shared" si="2"/>
        <v>20.031882591093119</v>
      </c>
      <c r="F29" s="19">
        <f t="shared" si="3"/>
        <v>10.015941295546559</v>
      </c>
      <c r="G29" s="19">
        <f t="shared" si="4"/>
        <v>4.0063765182186239</v>
      </c>
      <c r="H29" s="20">
        <f t="shared" si="5"/>
        <v>19.030288461538461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40951.919999999998</v>
      </c>
      <c r="D30" s="18">
        <f t="shared" si="1"/>
        <v>3412.66</v>
      </c>
      <c r="E30" s="19">
        <f t="shared" si="2"/>
        <v>20.724655870445343</v>
      </c>
      <c r="F30" s="19">
        <f t="shared" si="3"/>
        <v>10.362327935222671</v>
      </c>
      <c r="G30" s="19">
        <f t="shared" si="4"/>
        <v>4.1449311740890682</v>
      </c>
      <c r="H30" s="20">
        <f t="shared" si="5"/>
        <v>19.688423076923076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42306.13</v>
      </c>
      <c r="D31" s="18">
        <f t="shared" si="1"/>
        <v>3525.5108333333333</v>
      </c>
      <c r="E31" s="19">
        <f t="shared" si="2"/>
        <v>21.409984817813765</v>
      </c>
      <c r="F31" s="19">
        <f t="shared" si="3"/>
        <v>10.704992408906882</v>
      </c>
      <c r="G31" s="19">
        <f t="shared" si="4"/>
        <v>4.2819969635627526</v>
      </c>
      <c r="H31" s="20">
        <f t="shared" si="5"/>
        <v>20.339485576923074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42397.59</v>
      </c>
      <c r="D32" s="18">
        <f t="shared" si="1"/>
        <v>3533.1324999999997</v>
      </c>
      <c r="E32" s="19">
        <f t="shared" si="2"/>
        <v>21.456270242914979</v>
      </c>
      <c r="F32" s="19">
        <f t="shared" si="3"/>
        <v>10.728135121457489</v>
      </c>
      <c r="G32" s="19">
        <f t="shared" si="4"/>
        <v>4.2912540485829958</v>
      </c>
      <c r="H32" s="20">
        <f t="shared" si="5"/>
        <v>20.383456730769229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42468.74</v>
      </c>
      <c r="D33" s="18">
        <f t="shared" si="1"/>
        <v>3539.0616666666665</v>
      </c>
      <c r="E33" s="19">
        <f t="shared" si="2"/>
        <v>21.49227732793522</v>
      </c>
      <c r="F33" s="19">
        <f t="shared" si="3"/>
        <v>10.74613866396761</v>
      </c>
      <c r="G33" s="19">
        <f t="shared" si="4"/>
        <v>4.2984554655870442</v>
      </c>
      <c r="H33" s="20">
        <f t="shared" si="5"/>
        <v>20.41766346153846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42549.47</v>
      </c>
      <c r="D34" s="18">
        <f t="shared" si="1"/>
        <v>3545.7891666666669</v>
      </c>
      <c r="E34" s="19">
        <f t="shared" si="2"/>
        <v>21.533132591093118</v>
      </c>
      <c r="F34" s="19">
        <f t="shared" si="3"/>
        <v>10.766566295546559</v>
      </c>
      <c r="G34" s="19">
        <f t="shared" si="4"/>
        <v>4.3066265182186232</v>
      </c>
      <c r="H34" s="20">
        <f t="shared" si="5"/>
        <v>20.456475961538462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42610.559999999998</v>
      </c>
      <c r="D35" s="18">
        <f t="shared" si="1"/>
        <v>3550.8799999999997</v>
      </c>
      <c r="E35" s="19">
        <f t="shared" si="2"/>
        <v>21.564048582995952</v>
      </c>
      <c r="F35" s="19">
        <f t="shared" si="3"/>
        <v>10.782024291497976</v>
      </c>
      <c r="G35" s="19">
        <f t="shared" si="4"/>
        <v>4.3128097165991903</v>
      </c>
      <c r="H35" s="20">
        <f t="shared" si="5"/>
        <v>20.485846153846154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42667.12</v>
      </c>
      <c r="D36" s="18">
        <f t="shared" si="1"/>
        <v>3555.5933333333337</v>
      </c>
      <c r="E36" s="19">
        <f t="shared" si="2"/>
        <v>21.592672064777329</v>
      </c>
      <c r="F36" s="19">
        <f t="shared" si="3"/>
        <v>10.796336032388664</v>
      </c>
      <c r="G36" s="19">
        <f t="shared" si="4"/>
        <v>4.3185344129554659</v>
      </c>
      <c r="H36" s="20">
        <f t="shared" si="5"/>
        <v>20.513038461538464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42719.56</v>
      </c>
      <c r="D37" s="18">
        <f t="shared" si="1"/>
        <v>3559.9633333333331</v>
      </c>
      <c r="E37" s="19">
        <f t="shared" si="2"/>
        <v>21.61921052631579</v>
      </c>
      <c r="F37" s="19">
        <f t="shared" si="3"/>
        <v>10.809605263157895</v>
      </c>
      <c r="G37" s="19">
        <f t="shared" si="4"/>
        <v>4.3238421052631582</v>
      </c>
      <c r="H37" s="20">
        <f t="shared" si="5"/>
        <v>20.538249999999998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42768.1</v>
      </c>
      <c r="D38" s="18">
        <f t="shared" si="1"/>
        <v>3564.0083333333332</v>
      </c>
      <c r="E38" s="19">
        <f t="shared" si="2"/>
        <v>21.643775303643725</v>
      </c>
      <c r="F38" s="19">
        <f t="shared" si="3"/>
        <v>10.821887651821863</v>
      </c>
      <c r="G38" s="19">
        <f t="shared" si="4"/>
        <v>4.3287550607287448</v>
      </c>
      <c r="H38" s="20">
        <f t="shared" si="5"/>
        <v>20.561586538461537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42813.05</v>
      </c>
      <c r="D39" s="18">
        <f t="shared" si="1"/>
        <v>3567.7541666666671</v>
      </c>
      <c r="E39" s="19">
        <f t="shared" si="2"/>
        <v>21.666523279352226</v>
      </c>
      <c r="F39" s="19">
        <f t="shared" si="3"/>
        <v>10.833261639676113</v>
      </c>
      <c r="G39" s="19">
        <f t="shared" si="4"/>
        <v>4.3333046558704451</v>
      </c>
      <c r="H39" s="20">
        <f t="shared" si="5"/>
        <v>20.583197115384618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42854.66</v>
      </c>
      <c r="D40" s="18">
        <f t="shared" si="1"/>
        <v>3571.2216666666668</v>
      </c>
      <c r="E40" s="19">
        <f t="shared" si="2"/>
        <v>21.687580971659919</v>
      </c>
      <c r="F40" s="19">
        <f t="shared" si="3"/>
        <v>10.84379048582996</v>
      </c>
      <c r="G40" s="19">
        <f t="shared" si="4"/>
        <v>4.3375161943319842</v>
      </c>
      <c r="H40" s="20">
        <f t="shared" si="5"/>
        <v>20.603201923076924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42893.22</v>
      </c>
      <c r="D41" s="18">
        <f t="shared" si="1"/>
        <v>3574.4349999999999</v>
      </c>
      <c r="E41" s="19">
        <f t="shared" si="2"/>
        <v>21.707095141700407</v>
      </c>
      <c r="F41" s="19">
        <f t="shared" si="3"/>
        <v>10.853547570850203</v>
      </c>
      <c r="G41" s="19">
        <f t="shared" si="4"/>
        <v>4.3414190283400815</v>
      </c>
      <c r="H41" s="20">
        <f t="shared" si="5"/>
        <v>20.621740384615386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42928.9</v>
      </c>
      <c r="D42" s="22">
        <f t="shared" si="1"/>
        <v>3577.4083333333333</v>
      </c>
      <c r="E42" s="23">
        <f t="shared" si="2"/>
        <v>21.725151821862347</v>
      </c>
      <c r="F42" s="23">
        <f t="shared" si="3"/>
        <v>10.862575910931174</v>
      </c>
      <c r="G42" s="23">
        <f t="shared" si="4"/>
        <v>4.3450303643724695</v>
      </c>
      <c r="H42" s="24">
        <f t="shared" si="5"/>
        <v>20.638894230769232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44562</v>
      </c>
    </row>
    <row r="3" spans="1:8" ht="14.4" x14ac:dyDescent="0.3">
      <c r="A3" s="1"/>
      <c r="B3" s="1"/>
      <c r="C3" s="5" t="s">
        <v>1</v>
      </c>
      <c r="D3" s="37">
        <f>Inhoud!B6</f>
        <v>1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28170.69</v>
      </c>
      <c r="D7" s="18">
        <f t="shared" ref="D7:D42" si="1">B7/12*$D$3</f>
        <v>2347.5574999999999</v>
      </c>
      <c r="E7" s="19">
        <f t="shared" ref="E7:E42" si="2">C7/1976</f>
        <v>14.256422064777327</v>
      </c>
      <c r="F7" s="19">
        <f>E7/2</f>
        <v>7.1282110323886636</v>
      </c>
      <c r="G7" s="19">
        <f>E7/5</f>
        <v>2.8512844129554655</v>
      </c>
      <c r="H7" s="20">
        <f>C7/2080</f>
        <v>13.543600961538461</v>
      </c>
    </row>
    <row r="8" spans="1:8" x14ac:dyDescent="0.3">
      <c r="A8" s="8">
        <f>A7+1</f>
        <v>1</v>
      </c>
      <c r="B8" s="18">
        <v>28858.13</v>
      </c>
      <c r="C8" s="18">
        <f t="shared" si="0"/>
        <v>28858.13</v>
      </c>
      <c r="D8" s="18">
        <f t="shared" si="1"/>
        <v>2404.8441666666668</v>
      </c>
      <c r="E8" s="19">
        <f t="shared" si="2"/>
        <v>14.604316801619433</v>
      </c>
      <c r="F8" s="19">
        <f t="shared" ref="F8:F42" si="3">E8/2</f>
        <v>7.3021584008097165</v>
      </c>
      <c r="G8" s="19">
        <f t="shared" ref="G8:G42" si="4">E8/5</f>
        <v>2.9208633603238865</v>
      </c>
      <c r="H8" s="20">
        <f t="shared" ref="H8:H42" si="5">C8/2080</f>
        <v>13.874100961538462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29761.26</v>
      </c>
      <c r="D9" s="18">
        <f t="shared" si="1"/>
        <v>2480.105</v>
      </c>
      <c r="E9" s="19">
        <f t="shared" si="2"/>
        <v>15.061366396761132</v>
      </c>
      <c r="F9" s="19">
        <f t="shared" si="3"/>
        <v>7.530683198380566</v>
      </c>
      <c r="G9" s="19">
        <f t="shared" si="4"/>
        <v>3.0122732793522262</v>
      </c>
      <c r="H9" s="20">
        <f t="shared" si="5"/>
        <v>14.308298076923077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30704.95</v>
      </c>
      <c r="D10" s="18">
        <f t="shared" si="1"/>
        <v>2558.7458333333334</v>
      </c>
      <c r="E10" s="19">
        <f t="shared" si="2"/>
        <v>15.538942307692308</v>
      </c>
      <c r="F10" s="19">
        <f t="shared" si="3"/>
        <v>7.7694711538461538</v>
      </c>
      <c r="G10" s="19">
        <f t="shared" si="4"/>
        <v>3.1077884615384614</v>
      </c>
      <c r="H10" s="20">
        <f t="shared" si="5"/>
        <v>14.761995192307692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31559.66</v>
      </c>
      <c r="D11" s="18">
        <f t="shared" si="1"/>
        <v>2629.9716666666668</v>
      </c>
      <c r="E11" s="19">
        <f t="shared" si="2"/>
        <v>15.971487854251013</v>
      </c>
      <c r="F11" s="19">
        <f t="shared" si="3"/>
        <v>7.9857439271255064</v>
      </c>
      <c r="G11" s="19">
        <f t="shared" si="4"/>
        <v>3.1942975708502024</v>
      </c>
      <c r="H11" s="20">
        <f t="shared" si="5"/>
        <v>15.172913461538462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31967.78</v>
      </c>
      <c r="D12" s="18">
        <f t="shared" si="1"/>
        <v>2663.9816666666666</v>
      </c>
      <c r="E12" s="19">
        <f t="shared" si="2"/>
        <v>16.178026315789474</v>
      </c>
      <c r="F12" s="19">
        <f t="shared" si="3"/>
        <v>8.0890131578947368</v>
      </c>
      <c r="G12" s="19">
        <f t="shared" si="4"/>
        <v>3.2356052631578947</v>
      </c>
      <c r="H12" s="20">
        <f t="shared" si="5"/>
        <v>15.369124999999999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32801.93</v>
      </c>
      <c r="D13" s="18">
        <f t="shared" si="1"/>
        <v>2733.4941666666668</v>
      </c>
      <c r="E13" s="19">
        <f t="shared" si="2"/>
        <v>16.600167004048583</v>
      </c>
      <c r="F13" s="19">
        <f t="shared" si="3"/>
        <v>8.3000835020242913</v>
      </c>
      <c r="G13" s="19">
        <f t="shared" si="4"/>
        <v>3.3200334008097165</v>
      </c>
      <c r="H13" s="20">
        <f t="shared" si="5"/>
        <v>15.770158653846154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33175.65</v>
      </c>
      <c r="D14" s="18">
        <f t="shared" si="1"/>
        <v>2764.6375000000003</v>
      </c>
      <c r="E14" s="19">
        <f t="shared" si="2"/>
        <v>16.789296558704454</v>
      </c>
      <c r="F14" s="19">
        <f t="shared" si="3"/>
        <v>8.3946482793522268</v>
      </c>
      <c r="G14" s="19">
        <f t="shared" si="4"/>
        <v>3.3578593117408908</v>
      </c>
      <c r="H14" s="20">
        <f t="shared" si="5"/>
        <v>15.949831730769231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34219.86</v>
      </c>
      <c r="D15" s="18">
        <f t="shared" si="1"/>
        <v>2851.6550000000002</v>
      </c>
      <c r="E15" s="19">
        <f t="shared" si="2"/>
        <v>17.317742914979757</v>
      </c>
      <c r="F15" s="19">
        <f t="shared" si="3"/>
        <v>8.6588714574898784</v>
      </c>
      <c r="G15" s="19">
        <f t="shared" si="4"/>
        <v>3.4635485829959514</v>
      </c>
      <c r="H15" s="20">
        <f t="shared" si="5"/>
        <v>16.451855769230768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34553.730000000003</v>
      </c>
      <c r="D16" s="18">
        <f t="shared" si="1"/>
        <v>2879.4775000000004</v>
      </c>
      <c r="E16" s="19">
        <f t="shared" si="2"/>
        <v>17.486705465587047</v>
      </c>
      <c r="F16" s="19">
        <f t="shared" si="3"/>
        <v>8.7433527327935234</v>
      </c>
      <c r="G16" s="19">
        <f t="shared" si="4"/>
        <v>3.4973410931174094</v>
      </c>
      <c r="H16" s="20">
        <f t="shared" si="5"/>
        <v>16.612370192307694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35266.94</v>
      </c>
      <c r="D17" s="18">
        <f t="shared" si="1"/>
        <v>2938.9116666666669</v>
      </c>
      <c r="E17" s="19">
        <f t="shared" si="2"/>
        <v>17.847641700404861</v>
      </c>
      <c r="F17" s="19">
        <f t="shared" si="3"/>
        <v>8.9238208502024303</v>
      </c>
      <c r="G17" s="19">
        <f t="shared" si="4"/>
        <v>3.5695283400809723</v>
      </c>
      <c r="H17" s="20">
        <f t="shared" si="5"/>
        <v>16.955259615384616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35555.93</v>
      </c>
      <c r="D18" s="18">
        <f t="shared" si="1"/>
        <v>2962.9941666666668</v>
      </c>
      <c r="E18" s="19">
        <f t="shared" si="2"/>
        <v>17.993891700404859</v>
      </c>
      <c r="F18" s="19">
        <f t="shared" si="3"/>
        <v>8.9969458502024295</v>
      </c>
      <c r="G18" s="19">
        <f t="shared" si="4"/>
        <v>3.5987783400809716</v>
      </c>
      <c r="H18" s="20">
        <f t="shared" si="5"/>
        <v>17.094197115384617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36505.730000000003</v>
      </c>
      <c r="D19" s="18">
        <f t="shared" si="1"/>
        <v>3042.1441666666669</v>
      </c>
      <c r="E19" s="19">
        <f t="shared" si="2"/>
        <v>18.474559716599192</v>
      </c>
      <c r="F19" s="19">
        <f t="shared" si="3"/>
        <v>9.2372798582995959</v>
      </c>
      <c r="G19" s="19">
        <f t="shared" si="4"/>
        <v>3.6949119433198385</v>
      </c>
      <c r="H19" s="20">
        <f t="shared" si="5"/>
        <v>17.550831730769232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36768.17</v>
      </c>
      <c r="D20" s="18">
        <f t="shared" si="1"/>
        <v>3064.0141666666664</v>
      </c>
      <c r="E20" s="19">
        <f t="shared" si="2"/>
        <v>18.607373481781377</v>
      </c>
      <c r="F20" s="19">
        <f t="shared" si="3"/>
        <v>9.3036867408906883</v>
      </c>
      <c r="G20" s="19">
        <f t="shared" si="4"/>
        <v>3.7214746963562755</v>
      </c>
      <c r="H20" s="20">
        <f t="shared" si="5"/>
        <v>17.677004807692306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37705.29</v>
      </c>
      <c r="D21" s="18">
        <f t="shared" si="1"/>
        <v>3142.1075000000001</v>
      </c>
      <c r="E21" s="19">
        <f t="shared" si="2"/>
        <v>19.081624493927126</v>
      </c>
      <c r="F21" s="19">
        <f t="shared" si="3"/>
        <v>9.5408122469635632</v>
      </c>
      <c r="G21" s="19">
        <f t="shared" si="4"/>
        <v>3.8163248987854255</v>
      </c>
      <c r="H21" s="20">
        <f t="shared" si="5"/>
        <v>18.12754326923077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37936.550000000003</v>
      </c>
      <c r="D22" s="18">
        <f t="shared" si="1"/>
        <v>3161.3791666666671</v>
      </c>
      <c r="E22" s="19">
        <f t="shared" si="2"/>
        <v>19.198658906882592</v>
      </c>
      <c r="F22" s="19">
        <f t="shared" si="3"/>
        <v>9.5993294534412961</v>
      </c>
      <c r="G22" s="19">
        <f t="shared" si="4"/>
        <v>3.8397317813765186</v>
      </c>
      <c r="H22" s="20">
        <f t="shared" si="5"/>
        <v>18.238725961538464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38844.03</v>
      </c>
      <c r="D23" s="18">
        <f t="shared" si="1"/>
        <v>3237.0025000000001</v>
      </c>
      <c r="E23" s="19">
        <f t="shared" si="2"/>
        <v>19.657909919028338</v>
      </c>
      <c r="F23" s="19">
        <f t="shared" si="3"/>
        <v>9.828954959514169</v>
      </c>
      <c r="G23" s="19">
        <f t="shared" si="4"/>
        <v>3.9315819838056676</v>
      </c>
      <c r="H23" s="20">
        <f t="shared" si="5"/>
        <v>18.675014423076924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39047.18</v>
      </c>
      <c r="D24" s="18">
        <f t="shared" si="1"/>
        <v>3253.9316666666668</v>
      </c>
      <c r="E24" s="19">
        <f t="shared" si="2"/>
        <v>19.760718623481782</v>
      </c>
      <c r="F24" s="19">
        <f t="shared" si="3"/>
        <v>9.8803593117408912</v>
      </c>
      <c r="G24" s="19">
        <f t="shared" si="4"/>
        <v>3.9521437246963567</v>
      </c>
      <c r="H24" s="20">
        <f t="shared" si="5"/>
        <v>18.772682692307693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39928.14</v>
      </c>
      <c r="D25" s="18">
        <f t="shared" si="1"/>
        <v>3327.3449999999998</v>
      </c>
      <c r="E25" s="19">
        <f t="shared" si="2"/>
        <v>20.20654858299595</v>
      </c>
      <c r="F25" s="19">
        <f t="shared" si="3"/>
        <v>10.103274291497975</v>
      </c>
      <c r="G25" s="19">
        <f t="shared" si="4"/>
        <v>4.0413097165991898</v>
      </c>
      <c r="H25" s="20">
        <f t="shared" si="5"/>
        <v>19.196221153846153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40106.21</v>
      </c>
      <c r="D26" s="18">
        <f t="shared" si="1"/>
        <v>3342.1841666666664</v>
      </c>
      <c r="E26" s="19">
        <f t="shared" si="2"/>
        <v>20.296664979757086</v>
      </c>
      <c r="F26" s="19">
        <f t="shared" si="3"/>
        <v>10.148332489878543</v>
      </c>
      <c r="G26" s="19">
        <f t="shared" si="4"/>
        <v>4.0593329959514168</v>
      </c>
      <c r="H26" s="20">
        <f t="shared" si="5"/>
        <v>19.28183173076923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40963.550000000003</v>
      </c>
      <c r="D27" s="18">
        <f t="shared" si="1"/>
        <v>3413.6291666666671</v>
      </c>
      <c r="E27" s="19">
        <f t="shared" si="2"/>
        <v>20.730541497975711</v>
      </c>
      <c r="F27" s="19">
        <f t="shared" si="3"/>
        <v>10.365270748987855</v>
      </c>
      <c r="G27" s="19">
        <f t="shared" si="4"/>
        <v>4.1461082995951424</v>
      </c>
      <c r="H27" s="20">
        <f t="shared" si="5"/>
        <v>19.694014423076926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41119.35</v>
      </c>
      <c r="D28" s="18">
        <f t="shared" si="1"/>
        <v>3426.6124999999997</v>
      </c>
      <c r="E28" s="19">
        <f t="shared" si="2"/>
        <v>20.809387651821861</v>
      </c>
      <c r="F28" s="19">
        <f t="shared" si="3"/>
        <v>10.404693825910931</v>
      </c>
      <c r="G28" s="19">
        <f t="shared" si="4"/>
        <v>4.1618775303643725</v>
      </c>
      <c r="H28" s="20">
        <f t="shared" si="5"/>
        <v>19.768918269230767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41955.79</v>
      </c>
      <c r="D29" s="18">
        <f t="shared" si="1"/>
        <v>3496.3158333333336</v>
      </c>
      <c r="E29" s="19">
        <f t="shared" si="2"/>
        <v>21.232687246963565</v>
      </c>
      <c r="F29" s="19">
        <f t="shared" si="3"/>
        <v>10.616343623481782</v>
      </c>
      <c r="G29" s="19">
        <f t="shared" si="4"/>
        <v>4.2465374493927133</v>
      </c>
      <c r="H29" s="20">
        <f t="shared" si="5"/>
        <v>20.171052884615385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42901.38</v>
      </c>
      <c r="D30" s="18">
        <f t="shared" si="1"/>
        <v>3575.1149999999998</v>
      </c>
      <c r="E30" s="19">
        <f t="shared" si="2"/>
        <v>21.711224696356275</v>
      </c>
      <c r="F30" s="19">
        <f t="shared" si="3"/>
        <v>10.855612348178138</v>
      </c>
      <c r="G30" s="19">
        <f t="shared" si="4"/>
        <v>4.3422449392712554</v>
      </c>
      <c r="H30" s="20">
        <f t="shared" si="5"/>
        <v>20.625663461538462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44320.06</v>
      </c>
      <c r="D31" s="18">
        <f t="shared" si="1"/>
        <v>3693.3383333333331</v>
      </c>
      <c r="E31" s="19">
        <f t="shared" si="2"/>
        <v>22.429180161943318</v>
      </c>
      <c r="F31" s="19">
        <f t="shared" si="3"/>
        <v>11.214590080971659</v>
      </c>
      <c r="G31" s="19">
        <f t="shared" si="4"/>
        <v>4.4858360323886632</v>
      </c>
      <c r="H31" s="20">
        <f t="shared" si="5"/>
        <v>21.307721153846153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44415.89</v>
      </c>
      <c r="D32" s="18">
        <f t="shared" si="1"/>
        <v>3701.3241666666668</v>
      </c>
      <c r="E32" s="19">
        <f t="shared" si="2"/>
        <v>22.477677125506073</v>
      </c>
      <c r="F32" s="19">
        <f t="shared" si="3"/>
        <v>11.238838562753036</v>
      </c>
      <c r="G32" s="19">
        <f t="shared" si="4"/>
        <v>4.495535425101215</v>
      </c>
      <c r="H32" s="20">
        <f t="shared" si="5"/>
        <v>21.353793269230771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44490.43</v>
      </c>
      <c r="D33" s="18">
        <f t="shared" si="1"/>
        <v>3707.5358333333334</v>
      </c>
      <c r="E33" s="19">
        <f t="shared" si="2"/>
        <v>22.515399797570851</v>
      </c>
      <c r="F33" s="19">
        <f t="shared" si="3"/>
        <v>11.257699898785425</v>
      </c>
      <c r="G33" s="19">
        <f t="shared" si="4"/>
        <v>4.5030799595141699</v>
      </c>
      <c r="H33" s="20">
        <f t="shared" si="5"/>
        <v>21.389629807692309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44575.01</v>
      </c>
      <c r="D34" s="18">
        <f t="shared" si="1"/>
        <v>3714.584166666667</v>
      </c>
      <c r="E34" s="19">
        <f t="shared" si="2"/>
        <v>22.558203441295547</v>
      </c>
      <c r="F34" s="19">
        <f t="shared" si="3"/>
        <v>11.279101720647773</v>
      </c>
      <c r="G34" s="19">
        <f t="shared" si="4"/>
        <v>4.5116406882591091</v>
      </c>
      <c r="H34" s="20">
        <f t="shared" si="5"/>
        <v>21.43029326923077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44639.01</v>
      </c>
      <c r="D35" s="18">
        <f t="shared" si="1"/>
        <v>3719.9175</v>
      </c>
      <c r="E35" s="19">
        <f t="shared" si="2"/>
        <v>22.590592105263159</v>
      </c>
      <c r="F35" s="19">
        <f t="shared" si="3"/>
        <v>11.29529605263158</v>
      </c>
      <c r="G35" s="19">
        <f t="shared" si="4"/>
        <v>4.5181184210526322</v>
      </c>
      <c r="H35" s="20">
        <f t="shared" si="5"/>
        <v>21.461062500000001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44698.26</v>
      </c>
      <c r="D36" s="18">
        <f t="shared" si="1"/>
        <v>3724.855</v>
      </c>
      <c r="E36" s="19">
        <f t="shared" si="2"/>
        <v>22.620576923076925</v>
      </c>
      <c r="F36" s="19">
        <f t="shared" si="3"/>
        <v>11.310288461538462</v>
      </c>
      <c r="G36" s="19">
        <f t="shared" si="4"/>
        <v>4.524115384615385</v>
      </c>
      <c r="H36" s="20">
        <f t="shared" si="5"/>
        <v>21.489548076923079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44753.2</v>
      </c>
      <c r="D37" s="18">
        <f t="shared" si="1"/>
        <v>3729.4333333333329</v>
      </c>
      <c r="E37" s="19">
        <f t="shared" si="2"/>
        <v>22.648380566801617</v>
      </c>
      <c r="F37" s="19">
        <f t="shared" si="3"/>
        <v>11.324190283400808</v>
      </c>
      <c r="G37" s="19">
        <f t="shared" si="4"/>
        <v>4.5296761133603232</v>
      </c>
      <c r="H37" s="20">
        <f t="shared" si="5"/>
        <v>21.515961538461536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44804.05</v>
      </c>
      <c r="D38" s="18">
        <f t="shared" si="1"/>
        <v>3733.6708333333336</v>
      </c>
      <c r="E38" s="19">
        <f t="shared" si="2"/>
        <v>22.674114372469639</v>
      </c>
      <c r="F38" s="19">
        <f t="shared" si="3"/>
        <v>11.337057186234819</v>
      </c>
      <c r="G38" s="19">
        <f t="shared" si="4"/>
        <v>4.5348228744939281</v>
      </c>
      <c r="H38" s="20">
        <f t="shared" si="5"/>
        <v>21.540408653846157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44851.14</v>
      </c>
      <c r="D39" s="18">
        <f t="shared" si="1"/>
        <v>3737.5949999999998</v>
      </c>
      <c r="E39" s="19">
        <f t="shared" si="2"/>
        <v>22.697945344129554</v>
      </c>
      <c r="F39" s="19">
        <f t="shared" si="3"/>
        <v>11.348972672064777</v>
      </c>
      <c r="G39" s="19">
        <f t="shared" si="4"/>
        <v>4.5395890688259106</v>
      </c>
      <c r="H39" s="20">
        <f t="shared" si="5"/>
        <v>21.563048076923078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44894.73</v>
      </c>
      <c r="D40" s="18">
        <f t="shared" si="1"/>
        <v>3741.2275000000004</v>
      </c>
      <c r="E40" s="19">
        <f t="shared" si="2"/>
        <v>22.720005060728745</v>
      </c>
      <c r="F40" s="19">
        <f t="shared" si="3"/>
        <v>11.360002530364373</v>
      </c>
      <c r="G40" s="19">
        <f t="shared" si="4"/>
        <v>4.544001012145749</v>
      </c>
      <c r="H40" s="20">
        <f t="shared" si="5"/>
        <v>21.58400480769231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44935.13</v>
      </c>
      <c r="D41" s="18">
        <f t="shared" si="1"/>
        <v>3744.5941666666663</v>
      </c>
      <c r="E41" s="19">
        <f t="shared" si="2"/>
        <v>22.740450404858297</v>
      </c>
      <c r="F41" s="19">
        <f t="shared" si="3"/>
        <v>11.370225202429149</v>
      </c>
      <c r="G41" s="19">
        <f t="shared" si="4"/>
        <v>4.5480900809716598</v>
      </c>
      <c r="H41" s="20">
        <f t="shared" si="5"/>
        <v>21.603427884615382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44972.5</v>
      </c>
      <c r="D42" s="22">
        <f t="shared" si="1"/>
        <v>3747.7083333333335</v>
      </c>
      <c r="E42" s="23">
        <f t="shared" si="2"/>
        <v>22.759362348178136</v>
      </c>
      <c r="F42" s="23">
        <f t="shared" si="3"/>
        <v>11.379681174089068</v>
      </c>
      <c r="G42" s="23">
        <f t="shared" si="4"/>
        <v>4.5518724696356276</v>
      </c>
      <c r="H42" s="24">
        <f t="shared" si="5"/>
        <v>21.62139423076923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44562</v>
      </c>
    </row>
    <row r="3" spans="1:14" ht="14.4" x14ac:dyDescent="0.3">
      <c r="A3" s="1"/>
      <c r="B3" s="1"/>
      <c r="C3" s="5" t="s">
        <v>1</v>
      </c>
      <c r="D3" s="37">
        <f>Inhoud!B6</f>
        <v>1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44562</v>
      </c>
      <c r="D6" s="13">
        <f>C6</f>
        <v>44562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30897.759999999998</v>
      </c>
      <c r="D7" s="18">
        <f t="shared" ref="D7:D42" si="1">B7/12*$D$3</f>
        <v>2574.813333333333</v>
      </c>
      <c r="E7" s="19">
        <f t="shared" ref="E7:E42" si="2">C7/1976</f>
        <v>15.636518218623481</v>
      </c>
      <c r="F7" s="19">
        <f>E7/2</f>
        <v>7.8182591093117404</v>
      </c>
      <c r="G7" s="19">
        <f>E7/5</f>
        <v>3.1273036437246962</v>
      </c>
      <c r="H7" s="20">
        <f>C7/2080</f>
        <v>14.854692307692307</v>
      </c>
    </row>
    <row r="8" spans="1:14" x14ac:dyDescent="0.3">
      <c r="A8" s="8">
        <f>A7+1</f>
        <v>1</v>
      </c>
      <c r="B8" s="18">
        <v>31597.08</v>
      </c>
      <c r="C8" s="18">
        <f t="shared" si="0"/>
        <v>31597.08</v>
      </c>
      <c r="D8" s="18">
        <f t="shared" si="1"/>
        <v>2633.09</v>
      </c>
      <c r="E8" s="19">
        <f t="shared" si="2"/>
        <v>15.990425101214576</v>
      </c>
      <c r="F8" s="19">
        <f t="shared" ref="F8:F42" si="3">E8/2</f>
        <v>7.9952125506072882</v>
      </c>
      <c r="G8" s="19">
        <f t="shared" ref="G8:G42" si="4">E8/5</f>
        <v>3.1980850202429152</v>
      </c>
      <c r="H8" s="20">
        <f t="shared" ref="H8:H42" si="5">C8/2080</f>
        <v>15.190903846153846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32554.9</v>
      </c>
      <c r="D9" s="18">
        <f t="shared" si="1"/>
        <v>2712.9083333333333</v>
      </c>
      <c r="E9" s="19">
        <f t="shared" si="2"/>
        <v>16.475151821862347</v>
      </c>
      <c r="F9" s="19">
        <f t="shared" si="3"/>
        <v>8.2375759109311737</v>
      </c>
      <c r="G9" s="19">
        <f t="shared" si="4"/>
        <v>3.2950303643724697</v>
      </c>
      <c r="H9" s="20">
        <f t="shared" si="5"/>
        <v>15.651394230769231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33633.79</v>
      </c>
      <c r="D10" s="18">
        <f t="shared" si="1"/>
        <v>2802.8158333333336</v>
      </c>
      <c r="E10" s="19">
        <f t="shared" si="2"/>
        <v>17.021148785425101</v>
      </c>
      <c r="F10" s="19">
        <f t="shared" si="3"/>
        <v>8.5105743927125506</v>
      </c>
      <c r="G10" s="19">
        <f t="shared" si="4"/>
        <v>3.4042297570850204</v>
      </c>
      <c r="H10" s="20">
        <f t="shared" si="5"/>
        <v>16.170091346153846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34587.269999999997</v>
      </c>
      <c r="D11" s="18">
        <f t="shared" si="1"/>
        <v>2882.2724999999996</v>
      </c>
      <c r="E11" s="19">
        <f t="shared" si="2"/>
        <v>17.50367914979757</v>
      </c>
      <c r="F11" s="19">
        <f t="shared" si="3"/>
        <v>8.7518395748987849</v>
      </c>
      <c r="G11" s="19">
        <f t="shared" si="4"/>
        <v>3.5007358299595142</v>
      </c>
      <c r="H11" s="20">
        <f t="shared" si="5"/>
        <v>16.628495192307692</v>
      </c>
      <c r="N11" s="2">
        <f>+D12*13*1.12</f>
        <v>42536.930800000009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35057.910000000003</v>
      </c>
      <c r="D12" s="18">
        <f t="shared" si="1"/>
        <v>2921.4925000000003</v>
      </c>
      <c r="E12" s="19">
        <f t="shared" si="2"/>
        <v>17.741857287449395</v>
      </c>
      <c r="F12" s="19">
        <f t="shared" si="3"/>
        <v>8.8709286437246977</v>
      </c>
      <c r="G12" s="19">
        <f t="shared" si="4"/>
        <v>3.5483714574898793</v>
      </c>
      <c r="H12" s="20">
        <f t="shared" si="5"/>
        <v>16.854764423076926</v>
      </c>
      <c r="J12" s="2">
        <f>+D12*19*1.12</f>
        <v>62169.360400000012</v>
      </c>
      <c r="K12" s="2">
        <f>+J12/3</f>
        <v>20723.120133333337</v>
      </c>
      <c r="L12" s="2">
        <f>+(J34-J12)/3/22</f>
        <v>418.98197373737344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36081.919999999998</v>
      </c>
      <c r="D13" s="18">
        <f t="shared" si="1"/>
        <v>3006.8266666666664</v>
      </c>
      <c r="E13" s="19">
        <f t="shared" si="2"/>
        <v>18.260080971659917</v>
      </c>
      <c r="F13" s="19">
        <f t="shared" si="3"/>
        <v>9.1300404858299586</v>
      </c>
      <c r="G13" s="19">
        <f t="shared" si="4"/>
        <v>3.6520161943319835</v>
      </c>
      <c r="H13" s="20">
        <f t="shared" si="5"/>
        <v>17.347076923076923</v>
      </c>
      <c r="J13" s="2">
        <f t="shared" ref="J13:J34" si="7">+D13*19*1.12</f>
        <v>63985.271466666665</v>
      </c>
      <c r="N13" s="2">
        <f>+N11*1.345</f>
        <v>57212.17192600001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36510.99</v>
      </c>
      <c r="D14" s="18">
        <f t="shared" si="1"/>
        <v>3042.5825</v>
      </c>
      <c r="E14" s="19">
        <f t="shared" si="2"/>
        <v>18.477221659919028</v>
      </c>
      <c r="F14" s="19">
        <f t="shared" si="3"/>
        <v>9.238610829959514</v>
      </c>
      <c r="G14" s="19">
        <f t="shared" si="4"/>
        <v>3.6954443319838055</v>
      </c>
      <c r="H14" s="20">
        <f t="shared" si="5"/>
        <v>17.553360576923076</v>
      </c>
      <c r="J14" s="2">
        <f t="shared" si="7"/>
        <v>64746.155600000006</v>
      </c>
      <c r="N14" s="2">
        <f>+N11/12*0.92</f>
        <v>3261.1646946666679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37705.01</v>
      </c>
      <c r="D15" s="18">
        <f t="shared" si="1"/>
        <v>3142.084166666667</v>
      </c>
      <c r="E15" s="19">
        <f t="shared" si="2"/>
        <v>19.08148279352227</v>
      </c>
      <c r="F15" s="19">
        <f t="shared" si="3"/>
        <v>9.5407413967611348</v>
      </c>
      <c r="G15" s="19">
        <f t="shared" si="4"/>
        <v>3.8162965587044537</v>
      </c>
      <c r="H15" s="20">
        <f t="shared" si="5"/>
        <v>18.127408653846153</v>
      </c>
      <c r="J15" s="2">
        <f t="shared" si="7"/>
        <v>66863.551066666681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38090.53</v>
      </c>
      <c r="D16" s="18">
        <f t="shared" si="1"/>
        <v>3174.2108333333331</v>
      </c>
      <c r="E16" s="19">
        <f t="shared" si="2"/>
        <v>19.276584008097167</v>
      </c>
      <c r="F16" s="19">
        <f t="shared" si="3"/>
        <v>9.6382920040485836</v>
      </c>
      <c r="G16" s="19">
        <f t="shared" si="4"/>
        <v>3.8553168016194332</v>
      </c>
      <c r="H16" s="20">
        <f t="shared" si="5"/>
        <v>18.312754807692308</v>
      </c>
      <c r="J16" s="2">
        <f t="shared" si="7"/>
        <v>67547.20653333333</v>
      </c>
      <c r="N16" s="2">
        <f>+N14+N13</f>
        <v>60473.336620666676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39240.67</v>
      </c>
      <c r="D17" s="18">
        <f t="shared" si="1"/>
        <v>3270.0558333333333</v>
      </c>
      <c r="E17" s="19">
        <f t="shared" si="2"/>
        <v>19.858638663967611</v>
      </c>
      <c r="F17" s="19">
        <f t="shared" si="3"/>
        <v>9.9293193319838053</v>
      </c>
      <c r="G17" s="19">
        <f t="shared" si="4"/>
        <v>3.9717277327935223</v>
      </c>
      <c r="H17" s="20">
        <f t="shared" si="5"/>
        <v>18.865706730769229</v>
      </c>
      <c r="J17" s="2">
        <f t="shared" si="7"/>
        <v>69586.78813333335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39584.980000000003</v>
      </c>
      <c r="D18" s="18">
        <f t="shared" si="1"/>
        <v>3298.7483333333334</v>
      </c>
      <c r="E18" s="19">
        <f t="shared" si="2"/>
        <v>20.032884615384617</v>
      </c>
      <c r="F18" s="19">
        <f t="shared" si="3"/>
        <v>10.016442307692309</v>
      </c>
      <c r="G18" s="19">
        <f t="shared" si="4"/>
        <v>4.0065769230769233</v>
      </c>
      <c r="H18" s="20">
        <f t="shared" si="5"/>
        <v>19.031240384615387</v>
      </c>
      <c r="J18" s="2">
        <f t="shared" si="7"/>
        <v>70197.364533333341</v>
      </c>
      <c r="N18" s="2">
        <f>+N16*1.03</f>
        <v>62287.536719286676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40694.14</v>
      </c>
      <c r="D19" s="18">
        <f t="shared" si="1"/>
        <v>3391.1783333333333</v>
      </c>
      <c r="E19" s="19">
        <f t="shared" si="2"/>
        <v>20.594200404858299</v>
      </c>
      <c r="F19" s="19">
        <f t="shared" si="3"/>
        <v>10.297100202429149</v>
      </c>
      <c r="G19" s="19">
        <f t="shared" si="4"/>
        <v>4.1188400809716601</v>
      </c>
      <c r="H19" s="20">
        <f t="shared" si="5"/>
        <v>19.564490384615386</v>
      </c>
      <c r="J19" s="2">
        <f t="shared" si="7"/>
        <v>72164.274933333349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40999.15</v>
      </c>
      <c r="D20" s="18">
        <f t="shared" si="1"/>
        <v>3416.5958333333333</v>
      </c>
      <c r="E20" s="19">
        <f t="shared" si="2"/>
        <v>20.748557692307692</v>
      </c>
      <c r="F20" s="19">
        <f t="shared" si="3"/>
        <v>10.374278846153846</v>
      </c>
      <c r="G20" s="19">
        <f t="shared" si="4"/>
        <v>4.1497115384615384</v>
      </c>
      <c r="H20" s="20">
        <f t="shared" si="5"/>
        <v>19.711129807692309</v>
      </c>
      <c r="J20" s="2">
        <f t="shared" si="7"/>
        <v>72705.159333333344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42070.73</v>
      </c>
      <c r="D21" s="18">
        <f t="shared" si="1"/>
        <v>3505.8941666666669</v>
      </c>
      <c r="E21" s="19">
        <f t="shared" si="2"/>
        <v>21.290855263157898</v>
      </c>
      <c r="F21" s="19">
        <f t="shared" si="3"/>
        <v>10.645427631578949</v>
      </c>
      <c r="G21" s="19">
        <f t="shared" si="4"/>
        <v>4.2581710526315799</v>
      </c>
      <c r="H21" s="20">
        <f t="shared" si="5"/>
        <v>20.226312500000002</v>
      </c>
      <c r="J21" s="2">
        <f t="shared" si="7"/>
        <v>74605.42786666668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42339.99</v>
      </c>
      <c r="D22" s="18">
        <f t="shared" si="1"/>
        <v>3528.3325</v>
      </c>
      <c r="E22" s="19">
        <f t="shared" si="2"/>
        <v>21.42712044534413</v>
      </c>
      <c r="F22" s="19">
        <f t="shared" si="3"/>
        <v>10.713560222672065</v>
      </c>
      <c r="G22" s="19">
        <f t="shared" si="4"/>
        <v>4.285424089068826</v>
      </c>
      <c r="H22" s="20">
        <f t="shared" si="5"/>
        <v>20.355764423076923</v>
      </c>
      <c r="J22" s="2">
        <f t="shared" si="7"/>
        <v>75082.915600000008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43404.57</v>
      </c>
      <c r="D23" s="18">
        <f t="shared" si="1"/>
        <v>3617.0475000000001</v>
      </c>
      <c r="E23" s="19">
        <f t="shared" si="2"/>
        <v>21.965875506072873</v>
      </c>
      <c r="F23" s="19">
        <f t="shared" si="3"/>
        <v>10.982937753036436</v>
      </c>
      <c r="G23" s="19">
        <f t="shared" si="4"/>
        <v>4.3931751012145748</v>
      </c>
      <c r="H23" s="20">
        <f t="shared" si="5"/>
        <v>20.867581730769231</v>
      </c>
      <c r="J23" s="2">
        <f t="shared" si="7"/>
        <v>76970.770799999998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43666.97</v>
      </c>
      <c r="D24" s="18">
        <f t="shared" si="1"/>
        <v>3638.9141666666669</v>
      </c>
      <c r="E24" s="19">
        <f t="shared" si="2"/>
        <v>22.098669028340083</v>
      </c>
      <c r="F24" s="19">
        <f t="shared" si="3"/>
        <v>11.049334514170042</v>
      </c>
      <c r="G24" s="19">
        <f t="shared" si="4"/>
        <v>4.4197338056680167</v>
      </c>
      <c r="H24" s="20">
        <f t="shared" si="5"/>
        <v>20.993735576923079</v>
      </c>
      <c r="J24" s="2">
        <f t="shared" si="7"/>
        <v>77436.093466666673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44697.98</v>
      </c>
      <c r="D25" s="18">
        <f t="shared" si="1"/>
        <v>3724.8316666666669</v>
      </c>
      <c r="E25" s="19">
        <f t="shared" si="2"/>
        <v>22.620435222672068</v>
      </c>
      <c r="F25" s="19">
        <f t="shared" si="3"/>
        <v>11.310217611336034</v>
      </c>
      <c r="G25" s="19">
        <f t="shared" si="4"/>
        <v>4.5240870445344132</v>
      </c>
      <c r="H25" s="20">
        <f t="shared" si="5"/>
        <v>21.489413461538462</v>
      </c>
      <c r="J25" s="2">
        <f t="shared" si="7"/>
        <v>79264.41786666667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44928.61</v>
      </c>
      <c r="D26" s="18">
        <f t="shared" si="1"/>
        <v>3744.0508333333332</v>
      </c>
      <c r="E26" s="19">
        <f t="shared" si="2"/>
        <v>22.737150809716599</v>
      </c>
      <c r="F26" s="19">
        <f t="shared" si="3"/>
        <v>11.3685754048583</v>
      </c>
      <c r="G26" s="19">
        <f t="shared" si="4"/>
        <v>4.5474301619433195</v>
      </c>
      <c r="H26" s="20">
        <f t="shared" si="5"/>
        <v>21.600293269230768</v>
      </c>
      <c r="J26" s="2">
        <f t="shared" si="7"/>
        <v>79673.401733333347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45929.51</v>
      </c>
      <c r="D27" s="18">
        <f t="shared" si="1"/>
        <v>3827.459166666667</v>
      </c>
      <c r="E27" s="19">
        <f t="shared" si="2"/>
        <v>23.243679149797572</v>
      </c>
      <c r="F27" s="19">
        <f t="shared" si="3"/>
        <v>11.621839574898786</v>
      </c>
      <c r="G27" s="19">
        <f t="shared" si="4"/>
        <v>4.6487358299595147</v>
      </c>
      <c r="H27" s="20">
        <f t="shared" si="5"/>
        <v>22.081495192307692</v>
      </c>
      <c r="J27" s="2">
        <f t="shared" si="7"/>
        <v>81448.33106666668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46131.7</v>
      </c>
      <c r="D28" s="18">
        <f t="shared" si="1"/>
        <v>3844.3083333333329</v>
      </c>
      <c r="E28" s="19">
        <f t="shared" si="2"/>
        <v>23.346002024291497</v>
      </c>
      <c r="F28" s="19">
        <f t="shared" si="3"/>
        <v>11.673001012145749</v>
      </c>
      <c r="G28" s="19">
        <f t="shared" si="4"/>
        <v>4.6692004048582998</v>
      </c>
      <c r="H28" s="20">
        <f t="shared" si="5"/>
        <v>22.178701923076922</v>
      </c>
      <c r="J28" s="2">
        <f t="shared" si="7"/>
        <v>81806.881333333324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47120.11</v>
      </c>
      <c r="D29" s="18">
        <f t="shared" si="1"/>
        <v>3926.6758333333332</v>
      </c>
      <c r="E29" s="19">
        <f t="shared" si="2"/>
        <v>23.846209514170042</v>
      </c>
      <c r="F29" s="19">
        <f t="shared" si="3"/>
        <v>11.923104757085021</v>
      </c>
      <c r="G29" s="19">
        <f t="shared" si="4"/>
        <v>4.7692419028340085</v>
      </c>
      <c r="H29" s="20">
        <f t="shared" si="5"/>
        <v>22.653899038461539</v>
      </c>
      <c r="J29" s="2">
        <f t="shared" si="7"/>
        <v>83559.661733333342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48749.8</v>
      </c>
      <c r="D30" s="18">
        <f t="shared" si="1"/>
        <v>4062.4833333333336</v>
      </c>
      <c r="E30" s="19">
        <f t="shared" si="2"/>
        <v>24.670951417004051</v>
      </c>
      <c r="F30" s="19">
        <f t="shared" si="3"/>
        <v>12.335475708502026</v>
      </c>
      <c r="G30" s="19">
        <f t="shared" si="4"/>
        <v>4.9341902834008105</v>
      </c>
      <c r="H30" s="20">
        <f t="shared" si="5"/>
        <v>23.437403846153849</v>
      </c>
      <c r="J30" s="2">
        <f t="shared" si="7"/>
        <v>86449.645333333348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50361.94</v>
      </c>
      <c r="D31" s="18">
        <f t="shared" si="1"/>
        <v>4196.8283333333338</v>
      </c>
      <c r="E31" s="19">
        <f t="shared" si="2"/>
        <v>25.48681174089069</v>
      </c>
      <c r="F31" s="19">
        <f t="shared" si="3"/>
        <v>12.743405870445345</v>
      </c>
      <c r="G31" s="19">
        <f t="shared" si="4"/>
        <v>5.0973623481781383</v>
      </c>
      <c r="H31" s="20">
        <f t="shared" si="5"/>
        <v>24.212471153846156</v>
      </c>
      <c r="J31" s="2">
        <f t="shared" si="7"/>
        <v>89308.506933333352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50470.86</v>
      </c>
      <c r="D32" s="18">
        <f t="shared" si="1"/>
        <v>4205.9049999999997</v>
      </c>
      <c r="E32" s="19">
        <f t="shared" si="2"/>
        <v>25.541933198380566</v>
      </c>
      <c r="F32" s="19">
        <f t="shared" si="3"/>
        <v>12.770966599190283</v>
      </c>
      <c r="G32" s="19">
        <f t="shared" si="4"/>
        <v>5.1083866396761133</v>
      </c>
      <c r="H32" s="20">
        <f t="shared" si="5"/>
        <v>24.264836538461537</v>
      </c>
      <c r="J32" s="2">
        <f t="shared" si="7"/>
        <v>89501.6584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50555.55</v>
      </c>
      <c r="D33" s="18">
        <f t="shared" si="1"/>
        <v>4212.9625000000005</v>
      </c>
      <c r="E33" s="19">
        <f t="shared" si="2"/>
        <v>25.58479251012146</v>
      </c>
      <c r="F33" s="19">
        <f t="shared" si="3"/>
        <v>12.79239625506073</v>
      </c>
      <c r="G33" s="19">
        <f t="shared" si="4"/>
        <v>5.1169585020242918</v>
      </c>
      <c r="H33" s="20">
        <f t="shared" si="5"/>
        <v>24.305552884615388</v>
      </c>
      <c r="J33" s="2">
        <f t="shared" si="7"/>
        <v>89651.842000000019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50651.6</v>
      </c>
      <c r="D34" s="18">
        <f t="shared" si="1"/>
        <v>4220.9666666666662</v>
      </c>
      <c r="E34" s="19">
        <f t="shared" si="2"/>
        <v>25.633400809716598</v>
      </c>
      <c r="F34" s="19">
        <f t="shared" si="3"/>
        <v>12.816700404858299</v>
      </c>
      <c r="G34" s="19">
        <f t="shared" si="4"/>
        <v>5.1266801619433195</v>
      </c>
      <c r="H34" s="20">
        <f t="shared" si="5"/>
        <v>24.35173076923077</v>
      </c>
      <c r="J34" s="2">
        <f t="shared" si="7"/>
        <v>89822.170666666658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50724.33</v>
      </c>
      <c r="D35" s="18">
        <f t="shared" si="1"/>
        <v>4227.0275000000001</v>
      </c>
      <c r="E35" s="19">
        <f t="shared" si="2"/>
        <v>25.670207489878543</v>
      </c>
      <c r="F35" s="19">
        <f t="shared" si="3"/>
        <v>12.835103744939271</v>
      </c>
      <c r="G35" s="19">
        <f t="shared" si="4"/>
        <v>5.1340414979757085</v>
      </c>
      <c r="H35" s="20">
        <f t="shared" si="5"/>
        <v>24.386697115384617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50791.66</v>
      </c>
      <c r="D36" s="18">
        <f t="shared" si="1"/>
        <v>4232.6383333333333</v>
      </c>
      <c r="E36" s="19">
        <f t="shared" si="2"/>
        <v>25.704281376518221</v>
      </c>
      <c r="F36" s="19">
        <f t="shared" si="3"/>
        <v>12.85214068825911</v>
      </c>
      <c r="G36" s="19">
        <f t="shared" si="4"/>
        <v>5.1408562753036442</v>
      </c>
      <c r="H36" s="20">
        <f t="shared" si="5"/>
        <v>24.419067307692309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50854.09</v>
      </c>
      <c r="D37" s="18">
        <f t="shared" si="1"/>
        <v>4237.8408333333327</v>
      </c>
      <c r="E37" s="19">
        <f t="shared" si="2"/>
        <v>25.735875506072873</v>
      </c>
      <c r="F37" s="19">
        <f t="shared" si="3"/>
        <v>12.867937753036436</v>
      </c>
      <c r="G37" s="19">
        <f t="shared" si="4"/>
        <v>5.1471751012145743</v>
      </c>
      <c r="H37" s="20">
        <f t="shared" si="5"/>
        <v>24.44908173076923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50911.87</v>
      </c>
      <c r="D38" s="18">
        <f t="shared" si="1"/>
        <v>4242.6558333333332</v>
      </c>
      <c r="E38" s="19">
        <f t="shared" si="2"/>
        <v>25.765116396761133</v>
      </c>
      <c r="F38" s="19">
        <f t="shared" si="3"/>
        <v>12.882558198380567</v>
      </c>
      <c r="G38" s="19">
        <f t="shared" si="4"/>
        <v>5.1530232793522268</v>
      </c>
      <c r="H38" s="20">
        <f t="shared" si="5"/>
        <v>24.476860576923077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50965.38</v>
      </c>
      <c r="D39" s="18">
        <f t="shared" si="1"/>
        <v>4247.1149999999998</v>
      </c>
      <c r="E39" s="19">
        <f t="shared" si="2"/>
        <v>25.792196356275301</v>
      </c>
      <c r="F39" s="19">
        <f t="shared" si="3"/>
        <v>12.896098178137651</v>
      </c>
      <c r="G39" s="19">
        <f t="shared" si="4"/>
        <v>5.1584392712550606</v>
      </c>
      <c r="H39" s="20">
        <f t="shared" si="5"/>
        <v>24.502586538461536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51014.92</v>
      </c>
      <c r="D40" s="18">
        <f t="shared" si="1"/>
        <v>4251.2433333333329</v>
      </c>
      <c r="E40" s="19">
        <f t="shared" si="2"/>
        <v>25.81726720647773</v>
      </c>
      <c r="F40" s="19">
        <f t="shared" si="3"/>
        <v>12.908633603238865</v>
      </c>
      <c r="G40" s="19">
        <f t="shared" si="4"/>
        <v>5.1634534412955464</v>
      </c>
      <c r="H40" s="20">
        <f t="shared" si="5"/>
        <v>24.526403846153844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51060.82</v>
      </c>
      <c r="D41" s="18">
        <f t="shared" si="1"/>
        <v>4255.0683333333336</v>
      </c>
      <c r="E41" s="19">
        <f t="shared" si="2"/>
        <v>25.840495951417005</v>
      </c>
      <c r="F41" s="19">
        <f t="shared" si="3"/>
        <v>12.920247975708502</v>
      </c>
      <c r="G41" s="19">
        <f t="shared" si="4"/>
        <v>5.1680991902834013</v>
      </c>
      <c r="H41" s="20">
        <f t="shared" si="5"/>
        <v>24.548471153846155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51103.28</v>
      </c>
      <c r="D42" s="22">
        <f t="shared" si="1"/>
        <v>4258.6066666666666</v>
      </c>
      <c r="E42" s="23">
        <f t="shared" si="2"/>
        <v>25.861983805668014</v>
      </c>
      <c r="F42" s="23">
        <f t="shared" si="3"/>
        <v>12.930991902834007</v>
      </c>
      <c r="G42" s="23">
        <f t="shared" si="4"/>
        <v>5.1723967611336032</v>
      </c>
      <c r="H42" s="24">
        <f t="shared" si="5"/>
        <v>24.568884615384615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2022-12-15T09:31:22Z</dcterms:modified>
</cp:coreProperties>
</file>