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Z:\Afdeling Voorzieningenbeleid\Index\SALARISSCHAAL\"/>
    </mc:Choice>
  </mc:AlternateContent>
  <xr:revisionPtr revIDLastSave="0" documentId="13_ncr:1_{1CFD9063-F5F4-4822-8C9E-139E729BD7B3}" xr6:coauthVersionLast="47" xr6:coauthVersionMax="47" xr10:uidLastSave="{00000000-0000-0000-0000-000000000000}"/>
  <bookViews>
    <workbookView xWindow="-108" yWindow="-108" windowWidth="23256" windowHeight="12576" tabRatio="783" xr2:uid="{00000000-000D-0000-FFFF-FFFF00000000}"/>
  </bookViews>
  <sheets>
    <sheet name="Inhoud" sheetId="2" r:id="rId1"/>
    <sheet name="L4" sheetId="1" r:id="rId2"/>
    <sheet name="L3" sheetId="3" r:id="rId3"/>
    <sheet name="L2" sheetId="4" r:id="rId4"/>
    <sheet name="A2" sheetId="5" r:id="rId5"/>
    <sheet name="A1" sheetId="6" r:id="rId6"/>
    <sheet name="B2B" sheetId="7" r:id="rId7"/>
    <sheet name="B2A" sheetId="8" r:id="rId8"/>
    <sheet name="B1C" sheetId="9" r:id="rId9"/>
    <sheet name="B1B" sheetId="10" r:id="rId10"/>
    <sheet name="B1A" sheetId="11" r:id="rId11"/>
    <sheet name="B1A BIS" sheetId="12" r:id="rId12"/>
    <sheet name="MV2" sheetId="13" r:id="rId13"/>
    <sheet name="MV1" sheetId="14" r:id="rId14"/>
    <sheet name="L1" sheetId="15" r:id="rId15"/>
    <sheet name="K5" sheetId="16" r:id="rId16"/>
    <sheet name="K3" sheetId="17" r:id="rId17"/>
    <sheet name="K2" sheetId="18" r:id="rId18"/>
    <sheet name="K1" sheetId="19" r:id="rId19"/>
    <sheet name="G1" sheetId="20" r:id="rId20"/>
    <sheet name="GS" sheetId="21" r:id="rId21"/>
    <sheet name="GEW" sheetId="22" r:id="rId22"/>
  </sheets>
  <definedNames>
    <definedName name="_xlnm.Print_Area" localSheetId="5">'A1'!$A$1:$H$42</definedName>
    <definedName name="_xlnm.Print_Area" localSheetId="4">'A2'!$A$1:$H$42</definedName>
    <definedName name="_xlnm.Print_Area" localSheetId="10">B1A!$A$1:$H$42</definedName>
    <definedName name="_xlnm.Print_Area" localSheetId="11">'B1A BIS'!$A$1:$H$42</definedName>
    <definedName name="_xlnm.Print_Area" localSheetId="9">B1B!$A$1:$H$42</definedName>
    <definedName name="_xlnm.Print_Area" localSheetId="8">B1C!$A$1:$H$42</definedName>
    <definedName name="_xlnm.Print_Area" localSheetId="7">B2A!$A$1:$H$42</definedName>
    <definedName name="_xlnm.Print_Area" localSheetId="6">B2B!$A$1:$H$42</definedName>
    <definedName name="_xlnm.Print_Area" localSheetId="19">'G1'!$A$1:$H$42</definedName>
    <definedName name="_xlnm.Print_Area" localSheetId="21">GEW!$A$1:$H$42</definedName>
    <definedName name="_xlnm.Print_Area" localSheetId="20">GS!$A$1:$H$42</definedName>
    <definedName name="_xlnm.Print_Area" localSheetId="18">'K1'!$A$1:$H$42</definedName>
    <definedName name="_xlnm.Print_Area" localSheetId="17">'K2'!$A$1:$H$42</definedName>
    <definedName name="_xlnm.Print_Area" localSheetId="16">'K3'!$A$1:$H$42</definedName>
    <definedName name="_xlnm.Print_Area" localSheetId="15">'K5'!$A$1:$H$42</definedName>
    <definedName name="_xlnm.Print_Area" localSheetId="14">'L1'!$A$1:$H$42</definedName>
    <definedName name="_xlnm.Print_Area" localSheetId="3">'L2'!$A$1:$H$42</definedName>
    <definedName name="_xlnm.Print_Area" localSheetId="2">'L3'!$A$1:$H$42</definedName>
    <definedName name="_xlnm.Print_Area" localSheetId="1">'L4'!$A$1:$H$43</definedName>
    <definedName name="_xlnm.Print_Area" localSheetId="13">'MV1'!$A$1:$H$42</definedName>
    <definedName name="_xlnm.Print_Area" localSheetId="12">'MV2'!$A$1:$H$42</definedName>
    <definedName name="Z_3515F0C3_212C_11D6_9FA4_00105AF813F4_.wvu.Cols" localSheetId="5" hidden="1">'A1'!#REF!</definedName>
    <definedName name="Z_3515F0C3_212C_11D6_9FA4_00105AF813F4_.wvu.Cols" localSheetId="4" hidden="1">'A2'!#REF!</definedName>
    <definedName name="Z_3515F0C3_212C_11D6_9FA4_00105AF813F4_.wvu.Cols" localSheetId="10" hidden="1">B1A!#REF!</definedName>
    <definedName name="Z_3515F0C3_212C_11D6_9FA4_00105AF813F4_.wvu.Cols" localSheetId="11" hidden="1">'B1A BIS'!#REF!</definedName>
    <definedName name="Z_3515F0C3_212C_11D6_9FA4_00105AF813F4_.wvu.Cols" localSheetId="9" hidden="1">B1B!#REF!</definedName>
    <definedName name="Z_3515F0C3_212C_11D6_9FA4_00105AF813F4_.wvu.Cols" localSheetId="8" hidden="1">B1C!#REF!</definedName>
    <definedName name="Z_3515F0C3_212C_11D6_9FA4_00105AF813F4_.wvu.Cols" localSheetId="7" hidden="1">B2A!#REF!</definedName>
    <definedName name="Z_3515F0C3_212C_11D6_9FA4_00105AF813F4_.wvu.Cols" localSheetId="6" hidden="1">B2B!#REF!</definedName>
    <definedName name="Z_3515F0C3_212C_11D6_9FA4_00105AF813F4_.wvu.Cols" localSheetId="19" hidden="1">'G1'!#REF!</definedName>
    <definedName name="Z_3515F0C3_212C_11D6_9FA4_00105AF813F4_.wvu.Cols" localSheetId="21" hidden="1">GEW!#REF!</definedName>
    <definedName name="Z_3515F0C3_212C_11D6_9FA4_00105AF813F4_.wvu.Cols" localSheetId="20" hidden="1">GS!#REF!</definedName>
    <definedName name="Z_3515F0C3_212C_11D6_9FA4_00105AF813F4_.wvu.Cols" localSheetId="18" hidden="1">'K1'!#REF!</definedName>
    <definedName name="Z_3515F0C3_212C_11D6_9FA4_00105AF813F4_.wvu.Cols" localSheetId="17" hidden="1">'K2'!#REF!</definedName>
    <definedName name="Z_3515F0C3_212C_11D6_9FA4_00105AF813F4_.wvu.Cols" localSheetId="16" hidden="1">'K3'!#REF!</definedName>
    <definedName name="Z_3515F0C3_212C_11D6_9FA4_00105AF813F4_.wvu.Cols" localSheetId="15" hidden="1">'K5'!#REF!</definedName>
    <definedName name="Z_3515F0C3_212C_11D6_9FA4_00105AF813F4_.wvu.Cols" localSheetId="14" hidden="1">'L1'!#REF!</definedName>
    <definedName name="Z_3515F0C3_212C_11D6_9FA4_00105AF813F4_.wvu.Cols" localSheetId="3" hidden="1">'L2'!#REF!</definedName>
    <definedName name="Z_3515F0C3_212C_11D6_9FA4_00105AF813F4_.wvu.Cols" localSheetId="2" hidden="1">'L3'!#REF!</definedName>
    <definedName name="Z_3515F0C3_212C_11D6_9FA4_00105AF813F4_.wvu.Cols" localSheetId="1" hidden="1">'L4'!#REF!</definedName>
    <definedName name="Z_3515F0C3_212C_11D6_9FA4_00105AF813F4_.wvu.Cols" localSheetId="13" hidden="1">'MV1'!#REF!</definedName>
    <definedName name="Z_3515F0C3_212C_11D6_9FA4_00105AF813F4_.wvu.Cols" localSheetId="12" hidden="1">'MV2'!#REF!</definedName>
    <definedName name="Z_575C8073_5FD0_11D5_9FA9_00105AF771B6_.wvu.Cols" localSheetId="5" hidden="1">'A1'!#REF!</definedName>
    <definedName name="Z_575C8073_5FD0_11D5_9FA9_00105AF771B6_.wvu.Cols" localSheetId="4" hidden="1">'A2'!#REF!</definedName>
    <definedName name="Z_575C8073_5FD0_11D5_9FA9_00105AF771B6_.wvu.Cols" localSheetId="10" hidden="1">B1A!#REF!</definedName>
    <definedName name="Z_575C8073_5FD0_11D5_9FA9_00105AF771B6_.wvu.Cols" localSheetId="11" hidden="1">'B1A BIS'!#REF!</definedName>
    <definedName name="Z_575C8073_5FD0_11D5_9FA9_00105AF771B6_.wvu.Cols" localSheetId="9" hidden="1">B1B!#REF!</definedName>
    <definedName name="Z_575C8073_5FD0_11D5_9FA9_00105AF771B6_.wvu.Cols" localSheetId="8" hidden="1">B1C!#REF!</definedName>
    <definedName name="Z_575C8073_5FD0_11D5_9FA9_00105AF771B6_.wvu.Cols" localSheetId="7" hidden="1">B2A!#REF!</definedName>
    <definedName name="Z_575C8073_5FD0_11D5_9FA9_00105AF771B6_.wvu.Cols" localSheetId="6" hidden="1">B2B!#REF!</definedName>
    <definedName name="Z_575C8073_5FD0_11D5_9FA9_00105AF771B6_.wvu.Cols" localSheetId="19" hidden="1">'G1'!#REF!</definedName>
    <definedName name="Z_575C8073_5FD0_11D5_9FA9_00105AF771B6_.wvu.Cols" localSheetId="21" hidden="1">GEW!#REF!</definedName>
    <definedName name="Z_575C8073_5FD0_11D5_9FA9_00105AF771B6_.wvu.Cols" localSheetId="20" hidden="1">GS!#REF!</definedName>
    <definedName name="Z_575C8073_5FD0_11D5_9FA9_00105AF771B6_.wvu.Cols" localSheetId="18" hidden="1">'K1'!#REF!</definedName>
    <definedName name="Z_575C8073_5FD0_11D5_9FA9_00105AF771B6_.wvu.Cols" localSheetId="17" hidden="1">'K2'!#REF!</definedName>
    <definedName name="Z_575C8073_5FD0_11D5_9FA9_00105AF771B6_.wvu.Cols" localSheetId="16" hidden="1">'K3'!#REF!</definedName>
    <definedName name="Z_575C8073_5FD0_11D5_9FA9_00105AF771B6_.wvu.Cols" localSheetId="15" hidden="1">'K5'!#REF!</definedName>
    <definedName name="Z_575C8073_5FD0_11D5_9FA9_00105AF771B6_.wvu.Cols" localSheetId="14" hidden="1">'L1'!#REF!</definedName>
    <definedName name="Z_575C8073_5FD0_11D5_9FA9_00105AF771B6_.wvu.Cols" localSheetId="3" hidden="1">'L2'!#REF!</definedName>
    <definedName name="Z_575C8073_5FD0_11D5_9FA9_00105AF771B6_.wvu.Cols" localSheetId="2" hidden="1">'L3'!#REF!</definedName>
    <definedName name="Z_575C8073_5FD0_11D5_9FA9_00105AF771B6_.wvu.Cols" localSheetId="1" hidden="1">'L4'!#REF!</definedName>
    <definedName name="Z_575C8073_5FD0_11D5_9FA9_00105AF771B6_.wvu.Cols" localSheetId="13" hidden="1">'MV1'!#REF!</definedName>
    <definedName name="Z_575C8073_5FD0_11D5_9FA9_00105AF771B6_.wvu.Cols" localSheetId="12" hidden="1">'MV2'!#REF!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22" l="1"/>
  <c r="B6" i="21"/>
  <c r="B6" i="20"/>
  <c r="B6" i="19"/>
  <c r="B6" i="18"/>
  <c r="B6" i="17"/>
  <c r="B6" i="16"/>
  <c r="B6" i="15"/>
  <c r="B6" i="14"/>
  <c r="B6" i="13"/>
  <c r="B6" i="12"/>
  <c r="B6" i="11"/>
  <c r="B6" i="10"/>
  <c r="B6" i="9"/>
  <c r="B6" i="8"/>
  <c r="B6" i="7"/>
  <c r="B6" i="6"/>
  <c r="B6" i="5"/>
  <c r="B6" i="4"/>
  <c r="B6" i="3"/>
  <c r="D3" i="22" l="1"/>
  <c r="C19" i="22" s="1"/>
  <c r="D2" i="22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D3" i="21"/>
  <c r="D2" i="21"/>
  <c r="C6" i="21" s="1"/>
  <c r="D6" i="21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D3" i="20"/>
  <c r="D2" i="20"/>
  <c r="C6" i="20" s="1"/>
  <c r="D6" i="20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D3" i="19"/>
  <c r="D39" i="19" s="1"/>
  <c r="D2" i="19"/>
  <c r="C6" i="19" s="1"/>
  <c r="D6" i="19" s="1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D3" i="18"/>
  <c r="D32" i="18" s="1"/>
  <c r="D2" i="18"/>
  <c r="C6" i="18" s="1"/>
  <c r="D6" i="18" s="1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8" i="17"/>
  <c r="D3" i="17"/>
  <c r="D42" i="17" s="1"/>
  <c r="D2" i="17"/>
  <c r="C6" i="17" s="1"/>
  <c r="D6" i="17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D3" i="16"/>
  <c r="C39" i="16" s="1"/>
  <c r="D2" i="16"/>
  <c r="C6" i="16" s="1"/>
  <c r="D6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8" i="15"/>
  <c r="A9" i="15" s="1"/>
  <c r="A10" i="15" s="1"/>
  <c r="D3" i="15"/>
  <c r="D42" i="15" s="1"/>
  <c r="D2" i="15"/>
  <c r="C6" i="15" s="1"/>
  <c r="D6" i="15" s="1"/>
  <c r="C6" i="22" l="1"/>
  <c r="D6" i="22" s="1"/>
  <c r="C17" i="22"/>
  <c r="D8" i="22"/>
  <c r="C16" i="15"/>
  <c r="E16" i="15" s="1"/>
  <c r="C12" i="17"/>
  <c r="H12" i="17" s="1"/>
  <c r="C26" i="17"/>
  <c r="E26" i="17" s="1"/>
  <c r="D32" i="17"/>
  <c r="C39" i="17"/>
  <c r="H39" i="17" s="1"/>
  <c r="D30" i="15"/>
  <c r="D7" i="17"/>
  <c r="D14" i="17"/>
  <c r="C21" i="17"/>
  <c r="H21" i="17" s="1"/>
  <c r="D28" i="17"/>
  <c r="C35" i="17"/>
  <c r="E35" i="17" s="1"/>
  <c r="D41" i="17"/>
  <c r="D8" i="17"/>
  <c r="D19" i="17"/>
  <c r="D10" i="17"/>
  <c r="C17" i="17"/>
  <c r="E17" i="17" s="1"/>
  <c r="D23" i="17"/>
  <c r="C30" i="17"/>
  <c r="H30" i="17" s="1"/>
  <c r="D37" i="17"/>
  <c r="C9" i="18"/>
  <c r="H9" i="18" s="1"/>
  <c r="D23" i="18"/>
  <c r="C36" i="18"/>
  <c r="E36" i="18" s="1"/>
  <c r="C10" i="19"/>
  <c r="E10" i="19" s="1"/>
  <c r="F10" i="19" s="1"/>
  <c r="D14" i="19"/>
  <c r="D17" i="19"/>
  <c r="C21" i="19"/>
  <c r="H21" i="19" s="1"/>
  <c r="D24" i="19"/>
  <c r="C27" i="19"/>
  <c r="H27" i="19" s="1"/>
  <c r="D30" i="19"/>
  <c r="C34" i="19"/>
  <c r="E34" i="19" s="1"/>
  <c r="F34" i="19" s="1"/>
  <c r="C37" i="19"/>
  <c r="E37" i="19" s="1"/>
  <c r="F37" i="19" s="1"/>
  <c r="D41" i="19"/>
  <c r="D21" i="15"/>
  <c r="C34" i="15"/>
  <c r="H34" i="15" s="1"/>
  <c r="C9" i="16"/>
  <c r="H9" i="16" s="1"/>
  <c r="C11" i="17"/>
  <c r="E11" i="17" s="1"/>
  <c r="D13" i="17"/>
  <c r="C15" i="17"/>
  <c r="H15" i="17" s="1"/>
  <c r="D17" i="17"/>
  <c r="C20" i="17"/>
  <c r="E20" i="17" s="1"/>
  <c r="D22" i="17"/>
  <c r="C24" i="17"/>
  <c r="H24" i="17" s="1"/>
  <c r="D26" i="17"/>
  <c r="C29" i="17"/>
  <c r="E29" i="17" s="1"/>
  <c r="D31" i="17"/>
  <c r="C33" i="17"/>
  <c r="H33" i="17" s="1"/>
  <c r="D35" i="17"/>
  <c r="C38" i="17"/>
  <c r="E38" i="17" s="1"/>
  <c r="D40" i="17"/>
  <c r="C42" i="17"/>
  <c r="H42" i="17" s="1"/>
  <c r="C7" i="18"/>
  <c r="H7" i="18" s="1"/>
  <c r="D14" i="18"/>
  <c r="C27" i="18"/>
  <c r="H27" i="18" s="1"/>
  <c r="D41" i="18"/>
  <c r="D8" i="19"/>
  <c r="C12" i="19"/>
  <c r="E12" i="19" s="1"/>
  <c r="D15" i="19"/>
  <c r="C18" i="19"/>
  <c r="H18" i="19" s="1"/>
  <c r="D21" i="19"/>
  <c r="C25" i="19"/>
  <c r="E25" i="19" s="1"/>
  <c r="F25" i="19" s="1"/>
  <c r="C28" i="19"/>
  <c r="E28" i="19" s="1"/>
  <c r="G28" i="19" s="1"/>
  <c r="D32" i="19"/>
  <c r="D35" i="19"/>
  <c r="C39" i="19"/>
  <c r="H39" i="19" s="1"/>
  <c r="D42" i="19"/>
  <c r="C7" i="15"/>
  <c r="E7" i="15" s="1"/>
  <c r="D12" i="15"/>
  <c r="C25" i="15"/>
  <c r="E25" i="15" s="1"/>
  <c r="D39" i="15"/>
  <c r="C7" i="16"/>
  <c r="E7" i="16" s="1"/>
  <c r="G7" i="16" s="1"/>
  <c r="D12" i="16"/>
  <c r="C8" i="17"/>
  <c r="E8" i="17" s="1"/>
  <c r="C9" i="17"/>
  <c r="E9" i="17" s="1"/>
  <c r="G9" i="17" s="1"/>
  <c r="D11" i="17"/>
  <c r="C14" i="17"/>
  <c r="H14" i="17" s="1"/>
  <c r="D16" i="17"/>
  <c r="C18" i="17"/>
  <c r="H18" i="17" s="1"/>
  <c r="D20" i="17"/>
  <c r="C23" i="17"/>
  <c r="H23" i="17" s="1"/>
  <c r="D25" i="17"/>
  <c r="C27" i="17"/>
  <c r="H27" i="17" s="1"/>
  <c r="D29" i="17"/>
  <c r="C32" i="17"/>
  <c r="H32" i="17" s="1"/>
  <c r="D34" i="17"/>
  <c r="C36" i="17"/>
  <c r="H36" i="17" s="1"/>
  <c r="D38" i="17"/>
  <c r="C41" i="17"/>
  <c r="H41" i="17" s="1"/>
  <c r="C18" i="18"/>
  <c r="H18" i="18" s="1"/>
  <c r="C7" i="19"/>
  <c r="E7" i="19" s="1"/>
  <c r="G7" i="19" s="1"/>
  <c r="C9" i="19"/>
  <c r="E9" i="19" s="1"/>
  <c r="D12" i="19"/>
  <c r="C16" i="19"/>
  <c r="E16" i="19" s="1"/>
  <c r="G16" i="19" s="1"/>
  <c r="C19" i="19"/>
  <c r="E19" i="19" s="1"/>
  <c r="F19" i="19" s="1"/>
  <c r="D23" i="19"/>
  <c r="D26" i="19"/>
  <c r="C30" i="19"/>
  <c r="E30" i="19" s="1"/>
  <c r="D33" i="19"/>
  <c r="C36" i="19"/>
  <c r="H36" i="19" s="1"/>
  <c r="C8" i="22"/>
  <c r="C41" i="21"/>
  <c r="D40" i="21"/>
  <c r="C38" i="21"/>
  <c r="D37" i="21"/>
  <c r="C35" i="21"/>
  <c r="D34" i="21"/>
  <c r="C32" i="21"/>
  <c r="D31" i="21"/>
  <c r="C29" i="21"/>
  <c r="D28" i="21"/>
  <c r="C26" i="21"/>
  <c r="D25" i="21"/>
  <c r="C23" i="21"/>
  <c r="D22" i="21"/>
  <c r="C20" i="21"/>
  <c r="D19" i="21"/>
  <c r="C17" i="21"/>
  <c r="D16" i="21"/>
  <c r="C14" i="21"/>
  <c r="D13" i="21"/>
  <c r="C11" i="21"/>
  <c r="D10" i="21"/>
  <c r="C8" i="21"/>
  <c r="D7" i="21"/>
  <c r="D42" i="21"/>
  <c r="C40" i="21"/>
  <c r="D39" i="21"/>
  <c r="C37" i="21"/>
  <c r="D36" i="21"/>
  <c r="C34" i="21"/>
  <c r="D33" i="21"/>
  <c r="C31" i="21"/>
  <c r="D30" i="21"/>
  <c r="C28" i="21"/>
  <c r="D27" i="21"/>
  <c r="C25" i="21"/>
  <c r="D24" i="21"/>
  <c r="C22" i="21"/>
  <c r="D21" i="21"/>
  <c r="C19" i="21"/>
  <c r="D18" i="21"/>
  <c r="C16" i="21"/>
  <c r="D15" i="21"/>
  <c r="C13" i="21"/>
  <c r="D12" i="21"/>
  <c r="D17" i="21"/>
  <c r="D8" i="21"/>
  <c r="C10" i="21"/>
  <c r="D11" i="21"/>
  <c r="C15" i="21"/>
  <c r="D20" i="21"/>
  <c r="C24" i="21"/>
  <c r="D29" i="21"/>
  <c r="C33" i="21"/>
  <c r="D38" i="21"/>
  <c r="C42" i="21"/>
  <c r="D9" i="21"/>
  <c r="C12" i="21"/>
  <c r="C21" i="21"/>
  <c r="D26" i="21"/>
  <c r="C30" i="21"/>
  <c r="D35" i="21"/>
  <c r="C39" i="21"/>
  <c r="C7" i="21"/>
  <c r="C9" i="21"/>
  <c r="D14" i="21"/>
  <c r="C18" i="21"/>
  <c r="D23" i="21"/>
  <c r="C27" i="21"/>
  <c r="D32" i="21"/>
  <c r="C36" i="21"/>
  <c r="D41" i="21"/>
  <c r="C41" i="20"/>
  <c r="D40" i="20"/>
  <c r="C38" i="20"/>
  <c r="D37" i="20"/>
  <c r="C35" i="20"/>
  <c r="D34" i="20"/>
  <c r="C32" i="20"/>
  <c r="D31" i="20"/>
  <c r="C29" i="20"/>
  <c r="D28" i="20"/>
  <c r="C26" i="20"/>
  <c r="D25" i="20"/>
  <c r="C23" i="20"/>
  <c r="D22" i="20"/>
  <c r="C20" i="20"/>
  <c r="D19" i="20"/>
  <c r="C17" i="20"/>
  <c r="D16" i="20"/>
  <c r="C14" i="20"/>
  <c r="D13" i="20"/>
  <c r="C11" i="20"/>
  <c r="D10" i="20"/>
  <c r="C8" i="20"/>
  <c r="D7" i="20"/>
  <c r="D42" i="20"/>
  <c r="C40" i="20"/>
  <c r="D39" i="20"/>
  <c r="C37" i="20"/>
  <c r="D36" i="20"/>
  <c r="C34" i="20"/>
  <c r="D33" i="20"/>
  <c r="C31" i="20"/>
  <c r="D30" i="20"/>
  <c r="C28" i="20"/>
  <c r="D27" i="20"/>
  <c r="C25" i="20"/>
  <c r="D24" i="20"/>
  <c r="C22" i="20"/>
  <c r="D21" i="20"/>
  <c r="C19" i="20"/>
  <c r="D18" i="20"/>
  <c r="C16" i="20"/>
  <c r="D15" i="20"/>
  <c r="C13" i="20"/>
  <c r="D12" i="20"/>
  <c r="C10" i="20"/>
  <c r="D9" i="20"/>
  <c r="D8" i="20"/>
  <c r="C12" i="20"/>
  <c r="D17" i="20"/>
  <c r="C21" i="20"/>
  <c r="D26" i="20"/>
  <c r="C30" i="20"/>
  <c r="D35" i="20"/>
  <c r="C39" i="20"/>
  <c r="D11" i="20"/>
  <c r="C15" i="20"/>
  <c r="D20" i="20"/>
  <c r="C24" i="20"/>
  <c r="D29" i="20"/>
  <c r="C33" i="20"/>
  <c r="D38" i="20"/>
  <c r="C42" i="20"/>
  <c r="C7" i="20"/>
  <c r="C9" i="20"/>
  <c r="D14" i="20"/>
  <c r="C18" i="20"/>
  <c r="D23" i="20"/>
  <c r="C27" i="20"/>
  <c r="D32" i="20"/>
  <c r="C36" i="20"/>
  <c r="D41" i="20"/>
  <c r="H10" i="19"/>
  <c r="H12" i="19"/>
  <c r="H37" i="19"/>
  <c r="C41" i="19"/>
  <c r="D40" i="19"/>
  <c r="C38" i="19"/>
  <c r="D37" i="19"/>
  <c r="C35" i="19"/>
  <c r="D34" i="19"/>
  <c r="C32" i="19"/>
  <c r="D31" i="19"/>
  <c r="C29" i="19"/>
  <c r="D28" i="19"/>
  <c r="C26" i="19"/>
  <c r="D25" i="19"/>
  <c r="C23" i="19"/>
  <c r="D22" i="19"/>
  <c r="C20" i="19"/>
  <c r="D19" i="19"/>
  <c r="C17" i="19"/>
  <c r="D16" i="19"/>
  <c r="C14" i="19"/>
  <c r="D13" i="19"/>
  <c r="C11" i="19"/>
  <c r="D10" i="19"/>
  <c r="C8" i="19"/>
  <c r="D7" i="19"/>
  <c r="D9" i="19"/>
  <c r="D11" i="19"/>
  <c r="C13" i="19"/>
  <c r="C15" i="19"/>
  <c r="D18" i="19"/>
  <c r="D20" i="19"/>
  <c r="C22" i="19"/>
  <c r="C24" i="19"/>
  <c r="D27" i="19"/>
  <c r="D29" i="19"/>
  <c r="C31" i="19"/>
  <c r="C33" i="19"/>
  <c r="D36" i="19"/>
  <c r="D38" i="19"/>
  <c r="C40" i="19"/>
  <c r="C42" i="19"/>
  <c r="C41" i="18"/>
  <c r="D40" i="18"/>
  <c r="C38" i="18"/>
  <c r="D37" i="18"/>
  <c r="C35" i="18"/>
  <c r="D34" i="18"/>
  <c r="C32" i="18"/>
  <c r="D31" i="18"/>
  <c r="C29" i="18"/>
  <c r="D28" i="18"/>
  <c r="C26" i="18"/>
  <c r="D25" i="18"/>
  <c r="C23" i="18"/>
  <c r="D22" i="18"/>
  <c r="C20" i="18"/>
  <c r="D19" i="18"/>
  <c r="C17" i="18"/>
  <c r="D16" i="18"/>
  <c r="C14" i="18"/>
  <c r="D13" i="18"/>
  <c r="C11" i="18"/>
  <c r="D10" i="18"/>
  <c r="C8" i="18"/>
  <c r="D7" i="18"/>
  <c r="D42" i="18"/>
  <c r="C40" i="18"/>
  <c r="D39" i="18"/>
  <c r="C37" i="18"/>
  <c r="D36" i="18"/>
  <c r="C34" i="18"/>
  <c r="D33" i="18"/>
  <c r="C31" i="18"/>
  <c r="D30" i="18"/>
  <c r="C28" i="18"/>
  <c r="D27" i="18"/>
  <c r="C25" i="18"/>
  <c r="D24" i="18"/>
  <c r="C22" i="18"/>
  <c r="D21" i="18"/>
  <c r="C19" i="18"/>
  <c r="D18" i="18"/>
  <c r="C16" i="18"/>
  <c r="D15" i="18"/>
  <c r="C13" i="18"/>
  <c r="D12" i="18"/>
  <c r="C10" i="18"/>
  <c r="D9" i="18"/>
  <c r="D8" i="18"/>
  <c r="C12" i="18"/>
  <c r="D17" i="18"/>
  <c r="C21" i="18"/>
  <c r="D26" i="18"/>
  <c r="C30" i="18"/>
  <c r="D35" i="18"/>
  <c r="C39" i="18"/>
  <c r="D11" i="18"/>
  <c r="C15" i="18"/>
  <c r="D20" i="18"/>
  <c r="C24" i="18"/>
  <c r="D29" i="18"/>
  <c r="C33" i="18"/>
  <c r="D38" i="18"/>
  <c r="C42" i="18"/>
  <c r="C7" i="17"/>
  <c r="D9" i="17"/>
  <c r="C10" i="17"/>
  <c r="D12" i="17"/>
  <c r="C13" i="17"/>
  <c r="D15" i="17"/>
  <c r="C16" i="17"/>
  <c r="D18" i="17"/>
  <c r="C19" i="17"/>
  <c r="D21" i="17"/>
  <c r="C22" i="17"/>
  <c r="D24" i="17"/>
  <c r="C25" i="17"/>
  <c r="D27" i="17"/>
  <c r="C28" i="17"/>
  <c r="D30" i="17"/>
  <c r="C31" i="17"/>
  <c r="D33" i="17"/>
  <c r="C34" i="17"/>
  <c r="D36" i="17"/>
  <c r="C37" i="17"/>
  <c r="D39" i="17"/>
  <c r="C40" i="17"/>
  <c r="H39" i="16"/>
  <c r="E39" i="16"/>
  <c r="D14" i="16"/>
  <c r="C16" i="16"/>
  <c r="D17" i="16"/>
  <c r="C21" i="16"/>
  <c r="D26" i="16"/>
  <c r="C30" i="16"/>
  <c r="D35" i="16"/>
  <c r="C41" i="16"/>
  <c r="D40" i="16"/>
  <c r="C38" i="16"/>
  <c r="D37" i="16"/>
  <c r="C35" i="16"/>
  <c r="D34" i="16"/>
  <c r="C32" i="16"/>
  <c r="D31" i="16"/>
  <c r="C29" i="16"/>
  <c r="D28" i="16"/>
  <c r="C26" i="16"/>
  <c r="D25" i="16"/>
  <c r="C23" i="16"/>
  <c r="D22" i="16"/>
  <c r="C20" i="16"/>
  <c r="D19" i="16"/>
  <c r="C17" i="16"/>
  <c r="D16" i="16"/>
  <c r="C14" i="16"/>
  <c r="D13" i="16"/>
  <c r="C11" i="16"/>
  <c r="D10" i="16"/>
  <c r="C8" i="16"/>
  <c r="D7" i="16"/>
  <c r="D42" i="16"/>
  <c r="C40" i="16"/>
  <c r="D39" i="16"/>
  <c r="C37" i="16"/>
  <c r="D36" i="16"/>
  <c r="C34" i="16"/>
  <c r="D33" i="16"/>
  <c r="C31" i="16"/>
  <c r="D30" i="16"/>
  <c r="C28" i="16"/>
  <c r="D27" i="16"/>
  <c r="C25" i="16"/>
  <c r="D24" i="16"/>
  <c r="C22" i="16"/>
  <c r="D21" i="16"/>
  <c r="C19" i="16"/>
  <c r="D18" i="16"/>
  <c r="D9" i="16"/>
  <c r="D11" i="16"/>
  <c r="C13" i="16"/>
  <c r="C15" i="16"/>
  <c r="D20" i="16"/>
  <c r="C24" i="16"/>
  <c r="D29" i="16"/>
  <c r="C33" i="16"/>
  <c r="D38" i="16"/>
  <c r="C42" i="16"/>
  <c r="D8" i="16"/>
  <c r="C10" i="16"/>
  <c r="C12" i="16"/>
  <c r="D15" i="16"/>
  <c r="C18" i="16"/>
  <c r="D23" i="16"/>
  <c r="C27" i="16"/>
  <c r="D32" i="16"/>
  <c r="C36" i="16"/>
  <c r="D41" i="16"/>
  <c r="C10" i="15"/>
  <c r="D15" i="15"/>
  <c r="C19" i="15"/>
  <c r="D24" i="15"/>
  <c r="C28" i="15"/>
  <c r="D33" i="15"/>
  <c r="C37" i="15"/>
  <c r="C41" i="15"/>
  <c r="D40" i="15"/>
  <c r="C38" i="15"/>
  <c r="D37" i="15"/>
  <c r="C35" i="15"/>
  <c r="D34" i="15"/>
  <c r="C32" i="15"/>
  <c r="D31" i="15"/>
  <c r="C29" i="15"/>
  <c r="D28" i="15"/>
  <c r="C26" i="15"/>
  <c r="D25" i="15"/>
  <c r="C23" i="15"/>
  <c r="D22" i="15"/>
  <c r="C20" i="15"/>
  <c r="D19" i="15"/>
  <c r="C17" i="15"/>
  <c r="D16" i="15"/>
  <c r="C14" i="15"/>
  <c r="D13" i="15"/>
  <c r="C11" i="15"/>
  <c r="D10" i="15"/>
  <c r="C8" i="15"/>
  <c r="D7" i="15"/>
  <c r="C42" i="15"/>
  <c r="D41" i="15"/>
  <c r="C39" i="15"/>
  <c r="D38" i="15"/>
  <c r="C36" i="15"/>
  <c r="D35" i="15"/>
  <c r="C33" i="15"/>
  <c r="D32" i="15"/>
  <c r="C30" i="15"/>
  <c r="D29" i="15"/>
  <c r="C27" i="15"/>
  <c r="D26" i="15"/>
  <c r="C24" i="15"/>
  <c r="D23" i="15"/>
  <c r="C21" i="15"/>
  <c r="D20" i="15"/>
  <c r="C18" i="15"/>
  <c r="D17" i="15"/>
  <c r="C15" i="15"/>
  <c r="D14" i="15"/>
  <c r="C12" i="15"/>
  <c r="D11" i="15"/>
  <c r="C9" i="15"/>
  <c r="D8" i="15"/>
  <c r="D9" i="15"/>
  <c r="C13" i="15"/>
  <c r="D18" i="15"/>
  <c r="C22" i="15"/>
  <c r="D27" i="15"/>
  <c r="C31" i="15"/>
  <c r="D36" i="15"/>
  <c r="C40" i="15"/>
  <c r="G37" i="19" l="1"/>
  <c r="G34" i="19"/>
  <c r="H7" i="16"/>
  <c r="H36" i="18"/>
  <c r="E36" i="19"/>
  <c r="G36" i="19" s="1"/>
  <c r="E18" i="19"/>
  <c r="G18" i="19" s="1"/>
  <c r="E18" i="17"/>
  <c r="G18" i="17" s="1"/>
  <c r="E15" i="17"/>
  <c r="F15" i="17" s="1"/>
  <c r="H9" i="17"/>
  <c r="H16" i="15"/>
  <c r="E12" i="17"/>
  <c r="G12" i="17" s="1"/>
  <c r="F7" i="19"/>
  <c r="E42" i="17"/>
  <c r="G42" i="17" s="1"/>
  <c r="E32" i="17"/>
  <c r="G32" i="17" s="1"/>
  <c r="H35" i="17"/>
  <c r="G10" i="19"/>
  <c r="E9" i="16"/>
  <c r="F9" i="16" s="1"/>
  <c r="H29" i="17"/>
  <c r="H25" i="15"/>
  <c r="F16" i="19"/>
  <c r="H16" i="19"/>
  <c r="E18" i="18"/>
  <c r="F18" i="18" s="1"/>
  <c r="E21" i="19"/>
  <c r="F21" i="19" s="1"/>
  <c r="H17" i="17"/>
  <c r="E9" i="18"/>
  <c r="G9" i="18" s="1"/>
  <c r="E39" i="17"/>
  <c r="G39" i="17" s="1"/>
  <c r="E27" i="18"/>
  <c r="G27" i="18" s="1"/>
  <c r="G19" i="19"/>
  <c r="H7" i="19"/>
  <c r="E23" i="17"/>
  <c r="G23" i="17" s="1"/>
  <c r="E33" i="17"/>
  <c r="F33" i="17" s="1"/>
  <c r="H20" i="17"/>
  <c r="F28" i="19"/>
  <c r="E34" i="15"/>
  <c r="G34" i="15" s="1"/>
  <c r="F7" i="16"/>
  <c r="E36" i="17"/>
  <c r="G36" i="17" s="1"/>
  <c r="F9" i="17"/>
  <c r="E27" i="19"/>
  <c r="G27" i="19" s="1"/>
  <c r="E39" i="19"/>
  <c r="F39" i="19" s="1"/>
  <c r="H28" i="19"/>
  <c r="E41" i="17"/>
  <c r="G41" i="17" s="1"/>
  <c r="H26" i="17"/>
  <c r="E21" i="17"/>
  <c r="G21" i="17" s="1"/>
  <c r="H9" i="19"/>
  <c r="H8" i="17"/>
  <c r="E14" i="17"/>
  <c r="G14" i="17" s="1"/>
  <c r="E30" i="17"/>
  <c r="H30" i="19"/>
  <c r="H7" i="15"/>
  <c r="H11" i="17"/>
  <c r="H38" i="17"/>
  <c r="E24" i="17"/>
  <c r="G24" i="17" s="1"/>
  <c r="E7" i="18"/>
  <c r="F7" i="18" s="1"/>
  <c r="G25" i="19"/>
  <c r="E27" i="17"/>
  <c r="G27" i="17" s="1"/>
  <c r="H34" i="19"/>
  <c r="H25" i="19"/>
  <c r="H19" i="19"/>
  <c r="H8" i="22"/>
  <c r="E8" i="22"/>
  <c r="H27" i="21"/>
  <c r="E27" i="21"/>
  <c r="H39" i="21"/>
  <c r="E39" i="21"/>
  <c r="H33" i="21"/>
  <c r="E33" i="21"/>
  <c r="E10" i="21"/>
  <c r="H10" i="21"/>
  <c r="H16" i="21"/>
  <c r="E16" i="21"/>
  <c r="H25" i="21"/>
  <c r="E25" i="21"/>
  <c r="H34" i="21"/>
  <c r="E34" i="21"/>
  <c r="H11" i="21"/>
  <c r="E11" i="21"/>
  <c r="H20" i="21"/>
  <c r="E20" i="21"/>
  <c r="H29" i="21"/>
  <c r="E29" i="21"/>
  <c r="H38" i="21"/>
  <c r="E38" i="21"/>
  <c r="H36" i="21"/>
  <c r="E36" i="21"/>
  <c r="H9" i="21"/>
  <c r="E9" i="21"/>
  <c r="H21" i="21"/>
  <c r="E21" i="21"/>
  <c r="H42" i="21"/>
  <c r="E42" i="21"/>
  <c r="H15" i="21"/>
  <c r="E15" i="21"/>
  <c r="H13" i="21"/>
  <c r="E13" i="21"/>
  <c r="H22" i="21"/>
  <c r="E22" i="21"/>
  <c r="E31" i="21"/>
  <c r="H31" i="21"/>
  <c r="E40" i="21"/>
  <c r="H40" i="21"/>
  <c r="E8" i="21"/>
  <c r="H8" i="21"/>
  <c r="H17" i="21"/>
  <c r="E17" i="21"/>
  <c r="H26" i="21"/>
  <c r="E26" i="21"/>
  <c r="H35" i="21"/>
  <c r="E35" i="21"/>
  <c r="H18" i="21"/>
  <c r="E18" i="21"/>
  <c r="H7" i="21"/>
  <c r="E7" i="21"/>
  <c r="H30" i="21"/>
  <c r="E30" i="21"/>
  <c r="H12" i="21"/>
  <c r="E12" i="21"/>
  <c r="H24" i="21"/>
  <c r="E24" i="21"/>
  <c r="E19" i="21"/>
  <c r="H19" i="21"/>
  <c r="E28" i="21"/>
  <c r="H28" i="21"/>
  <c r="E37" i="21"/>
  <c r="H37" i="21"/>
  <c r="H14" i="21"/>
  <c r="E14" i="21"/>
  <c r="H23" i="21"/>
  <c r="E23" i="21"/>
  <c r="H32" i="21"/>
  <c r="E32" i="21"/>
  <c r="H41" i="21"/>
  <c r="E41" i="21"/>
  <c r="H27" i="20"/>
  <c r="E27" i="20"/>
  <c r="H42" i="20"/>
  <c r="E42" i="20"/>
  <c r="H15" i="20"/>
  <c r="E15" i="20"/>
  <c r="H21" i="20"/>
  <c r="E21" i="20"/>
  <c r="H16" i="20"/>
  <c r="E16" i="20"/>
  <c r="H25" i="20"/>
  <c r="E25" i="20"/>
  <c r="H34" i="20"/>
  <c r="E34" i="20"/>
  <c r="H11" i="20"/>
  <c r="E11" i="20"/>
  <c r="H20" i="20"/>
  <c r="E20" i="20"/>
  <c r="H29" i="20"/>
  <c r="E29" i="20"/>
  <c r="H38" i="20"/>
  <c r="E38" i="20"/>
  <c r="H36" i="20"/>
  <c r="E36" i="20"/>
  <c r="H9" i="20"/>
  <c r="E9" i="20"/>
  <c r="H24" i="20"/>
  <c r="E24" i="20"/>
  <c r="H30" i="20"/>
  <c r="E30" i="20"/>
  <c r="H13" i="20"/>
  <c r="E13" i="20"/>
  <c r="H22" i="20"/>
  <c r="E22" i="20"/>
  <c r="H31" i="20"/>
  <c r="E31" i="20"/>
  <c r="H40" i="20"/>
  <c r="E40" i="20"/>
  <c r="H8" i="20"/>
  <c r="E8" i="20"/>
  <c r="H17" i="20"/>
  <c r="E17" i="20"/>
  <c r="H26" i="20"/>
  <c r="E26" i="20"/>
  <c r="H35" i="20"/>
  <c r="E35" i="20"/>
  <c r="H18" i="20"/>
  <c r="E18" i="20"/>
  <c r="H7" i="20"/>
  <c r="E7" i="20"/>
  <c r="H33" i="20"/>
  <c r="E33" i="20"/>
  <c r="H39" i="20"/>
  <c r="E39" i="20"/>
  <c r="H12" i="20"/>
  <c r="E12" i="20"/>
  <c r="E10" i="20"/>
  <c r="H10" i="20"/>
  <c r="E19" i="20"/>
  <c r="H19" i="20"/>
  <c r="E28" i="20"/>
  <c r="H28" i="20"/>
  <c r="E37" i="20"/>
  <c r="H37" i="20"/>
  <c r="H14" i="20"/>
  <c r="E14" i="20"/>
  <c r="H23" i="20"/>
  <c r="E23" i="20"/>
  <c r="H32" i="20"/>
  <c r="E32" i="20"/>
  <c r="H41" i="20"/>
  <c r="E41" i="20"/>
  <c r="H42" i="19"/>
  <c r="E42" i="19"/>
  <c r="H22" i="19"/>
  <c r="E22" i="19"/>
  <c r="H15" i="19"/>
  <c r="E15" i="19"/>
  <c r="E14" i="19"/>
  <c r="H14" i="19"/>
  <c r="E23" i="19"/>
  <c r="H23" i="19"/>
  <c r="E32" i="19"/>
  <c r="H32" i="19"/>
  <c r="E41" i="19"/>
  <c r="H41" i="19"/>
  <c r="H40" i="19"/>
  <c r="E40" i="19"/>
  <c r="H33" i="19"/>
  <c r="E33" i="19"/>
  <c r="H13" i="19"/>
  <c r="E13" i="19"/>
  <c r="H11" i="19"/>
  <c r="E11" i="19"/>
  <c r="H20" i="19"/>
  <c r="E20" i="19"/>
  <c r="H29" i="19"/>
  <c r="E29" i="19"/>
  <c r="H38" i="19"/>
  <c r="E38" i="19"/>
  <c r="G9" i="19"/>
  <c r="F9" i="19"/>
  <c r="F30" i="19"/>
  <c r="G30" i="19"/>
  <c r="F12" i="19"/>
  <c r="G12" i="19"/>
  <c r="H31" i="19"/>
  <c r="E31" i="19"/>
  <c r="H24" i="19"/>
  <c r="E24" i="19"/>
  <c r="E8" i="19"/>
  <c r="H8" i="19"/>
  <c r="E17" i="19"/>
  <c r="H17" i="19"/>
  <c r="E26" i="19"/>
  <c r="H26" i="19"/>
  <c r="E35" i="19"/>
  <c r="H35" i="19"/>
  <c r="H33" i="18"/>
  <c r="E33" i="18"/>
  <c r="H39" i="18"/>
  <c r="E39" i="18"/>
  <c r="H12" i="18"/>
  <c r="E12" i="18"/>
  <c r="H13" i="18"/>
  <c r="E13" i="18"/>
  <c r="H22" i="18"/>
  <c r="E22" i="18"/>
  <c r="H31" i="18"/>
  <c r="E31" i="18"/>
  <c r="H40" i="18"/>
  <c r="E40" i="18"/>
  <c r="H42" i="18"/>
  <c r="E42" i="18"/>
  <c r="H15" i="18"/>
  <c r="E15" i="18"/>
  <c r="H21" i="18"/>
  <c r="E21" i="18"/>
  <c r="H10" i="18"/>
  <c r="E10" i="18"/>
  <c r="H19" i="18"/>
  <c r="E19" i="18"/>
  <c r="H28" i="18"/>
  <c r="E28" i="18"/>
  <c r="H37" i="18"/>
  <c r="E37" i="18"/>
  <c r="H14" i="18"/>
  <c r="E14" i="18"/>
  <c r="H23" i="18"/>
  <c r="E23" i="18"/>
  <c r="H32" i="18"/>
  <c r="E32" i="18"/>
  <c r="H41" i="18"/>
  <c r="E41" i="18"/>
  <c r="H8" i="18"/>
  <c r="E8" i="18"/>
  <c r="H17" i="18"/>
  <c r="E17" i="18"/>
  <c r="H26" i="18"/>
  <c r="E26" i="18"/>
  <c r="H35" i="18"/>
  <c r="E35" i="18"/>
  <c r="H24" i="18"/>
  <c r="E24" i="18"/>
  <c r="H30" i="18"/>
  <c r="E30" i="18"/>
  <c r="E16" i="18"/>
  <c r="H16" i="18"/>
  <c r="E25" i="18"/>
  <c r="H25" i="18"/>
  <c r="E34" i="18"/>
  <c r="H34" i="18"/>
  <c r="H11" i="18"/>
  <c r="E11" i="18"/>
  <c r="H20" i="18"/>
  <c r="E20" i="18"/>
  <c r="H29" i="18"/>
  <c r="E29" i="18"/>
  <c r="H38" i="18"/>
  <c r="E38" i="18"/>
  <c r="G36" i="18"/>
  <c r="F36" i="18"/>
  <c r="H37" i="17"/>
  <c r="E37" i="17"/>
  <c r="H28" i="17"/>
  <c r="E28" i="17"/>
  <c r="H19" i="17"/>
  <c r="E19" i="17"/>
  <c r="H10" i="17"/>
  <c r="E10" i="17"/>
  <c r="F17" i="17"/>
  <c r="G17" i="17"/>
  <c r="G8" i="17"/>
  <c r="F8" i="17"/>
  <c r="E40" i="17"/>
  <c r="H40" i="17"/>
  <c r="E31" i="17"/>
  <c r="H31" i="17"/>
  <c r="E22" i="17"/>
  <c r="H22" i="17"/>
  <c r="E13" i="17"/>
  <c r="H13" i="17"/>
  <c r="F11" i="17"/>
  <c r="G11" i="17"/>
  <c r="F35" i="17"/>
  <c r="G35" i="17"/>
  <c r="F29" i="17"/>
  <c r="G29" i="17"/>
  <c r="E34" i="17"/>
  <c r="H34" i="17"/>
  <c r="H25" i="17"/>
  <c r="E25" i="17"/>
  <c r="E16" i="17"/>
  <c r="H16" i="17"/>
  <c r="H7" i="17"/>
  <c r="E7" i="17"/>
  <c r="F20" i="17"/>
  <c r="G20" i="17"/>
  <c r="F26" i="17"/>
  <c r="G26" i="17"/>
  <c r="F38" i="17"/>
  <c r="G38" i="17"/>
  <c r="H33" i="16"/>
  <c r="E33" i="16"/>
  <c r="E19" i="16"/>
  <c r="H19" i="16"/>
  <c r="E28" i="16"/>
  <c r="H28" i="16"/>
  <c r="E37" i="16"/>
  <c r="H37" i="16"/>
  <c r="E14" i="16"/>
  <c r="H14" i="16"/>
  <c r="H23" i="16"/>
  <c r="E23" i="16"/>
  <c r="H32" i="16"/>
  <c r="E32" i="16"/>
  <c r="H41" i="16"/>
  <c r="E41" i="16"/>
  <c r="H30" i="16"/>
  <c r="E30" i="16"/>
  <c r="G9" i="16"/>
  <c r="H27" i="16"/>
  <c r="E27" i="16"/>
  <c r="H42" i="16"/>
  <c r="E42" i="16"/>
  <c r="H15" i="16"/>
  <c r="E15" i="16"/>
  <c r="H25" i="16"/>
  <c r="E25" i="16"/>
  <c r="H34" i="16"/>
  <c r="E34" i="16"/>
  <c r="E11" i="16"/>
  <c r="H11" i="16"/>
  <c r="H20" i="16"/>
  <c r="E20" i="16"/>
  <c r="H29" i="16"/>
  <c r="E29" i="16"/>
  <c r="H38" i="16"/>
  <c r="E38" i="16"/>
  <c r="H16" i="16"/>
  <c r="E16" i="16"/>
  <c r="G39" i="16"/>
  <c r="F39" i="16"/>
  <c r="H36" i="16"/>
  <c r="E36" i="16"/>
  <c r="H12" i="16"/>
  <c r="E12" i="16"/>
  <c r="H18" i="16"/>
  <c r="E18" i="16"/>
  <c r="H10" i="16"/>
  <c r="E10" i="16"/>
  <c r="H24" i="16"/>
  <c r="E24" i="16"/>
  <c r="E13" i="16"/>
  <c r="H13" i="16"/>
  <c r="H22" i="16"/>
  <c r="E22" i="16"/>
  <c r="H31" i="16"/>
  <c r="E31" i="16"/>
  <c r="H40" i="16"/>
  <c r="E40" i="16"/>
  <c r="H8" i="16"/>
  <c r="E8" i="16"/>
  <c r="H17" i="16"/>
  <c r="E17" i="16"/>
  <c r="H26" i="16"/>
  <c r="E26" i="16"/>
  <c r="H35" i="16"/>
  <c r="E35" i="16"/>
  <c r="H21" i="16"/>
  <c r="E21" i="16"/>
  <c r="H12" i="15"/>
  <c r="E12" i="15"/>
  <c r="H21" i="15"/>
  <c r="E21" i="15"/>
  <c r="H30" i="15"/>
  <c r="E30" i="15"/>
  <c r="H39" i="15"/>
  <c r="E39" i="15"/>
  <c r="H11" i="15"/>
  <c r="E11" i="15"/>
  <c r="H20" i="15"/>
  <c r="E20" i="15"/>
  <c r="H29" i="15"/>
  <c r="E29" i="15"/>
  <c r="H38" i="15"/>
  <c r="E38" i="15"/>
  <c r="G7" i="15"/>
  <c r="F7" i="15"/>
  <c r="H19" i="15"/>
  <c r="E19" i="15"/>
  <c r="H40" i="15"/>
  <c r="E40" i="15"/>
  <c r="H13" i="15"/>
  <c r="E13" i="15"/>
  <c r="H9" i="15"/>
  <c r="E9" i="15"/>
  <c r="H18" i="15"/>
  <c r="E18" i="15"/>
  <c r="H27" i="15"/>
  <c r="E27" i="15"/>
  <c r="H36" i="15"/>
  <c r="E36" i="15"/>
  <c r="H8" i="15"/>
  <c r="E8" i="15"/>
  <c r="H17" i="15"/>
  <c r="E17" i="15"/>
  <c r="H26" i="15"/>
  <c r="E26" i="15"/>
  <c r="E35" i="15"/>
  <c r="H35" i="15"/>
  <c r="G16" i="15"/>
  <c r="F16" i="15"/>
  <c r="H28" i="15"/>
  <c r="E28" i="15"/>
  <c r="H31" i="15"/>
  <c r="E31" i="15"/>
  <c r="H22" i="15"/>
  <c r="E22" i="15"/>
  <c r="H15" i="15"/>
  <c r="E15" i="15"/>
  <c r="H24" i="15"/>
  <c r="E24" i="15"/>
  <c r="H33" i="15"/>
  <c r="E33" i="15"/>
  <c r="H42" i="15"/>
  <c r="E42" i="15"/>
  <c r="E14" i="15"/>
  <c r="H14" i="15"/>
  <c r="E23" i="15"/>
  <c r="H23" i="15"/>
  <c r="E32" i="15"/>
  <c r="H32" i="15"/>
  <c r="E41" i="15"/>
  <c r="H41" i="15"/>
  <c r="G25" i="15"/>
  <c r="F25" i="15"/>
  <c r="H37" i="15"/>
  <c r="E37" i="15"/>
  <c r="H10" i="15"/>
  <c r="E10" i="15"/>
  <c r="G15" i="17" l="1"/>
  <c r="F36" i="19"/>
  <c r="F9" i="18"/>
  <c r="F21" i="17"/>
  <c r="F18" i="19"/>
  <c r="F18" i="17"/>
  <c r="F41" i="17"/>
  <c r="G18" i="18"/>
  <c r="F32" i="17"/>
  <c r="G33" i="17"/>
  <c r="F42" i="17"/>
  <c r="F12" i="17"/>
  <c r="F27" i="19"/>
  <c r="F36" i="17"/>
  <c r="F23" i="17"/>
  <c r="G21" i="19"/>
  <c r="F34" i="15"/>
  <c r="F39" i="17"/>
  <c r="F27" i="18"/>
  <c r="G7" i="18"/>
  <c r="G39" i="19"/>
  <c r="F27" i="17"/>
  <c r="F14" i="17"/>
  <c r="F24" i="17"/>
  <c r="G30" i="17"/>
  <c r="F30" i="17"/>
  <c r="F8" i="22"/>
  <c r="G8" i="22"/>
  <c r="G30" i="21"/>
  <c r="F30" i="21"/>
  <c r="F35" i="21"/>
  <c r="G35" i="21"/>
  <c r="G40" i="21"/>
  <c r="F40" i="21"/>
  <c r="G36" i="21"/>
  <c r="F36" i="21"/>
  <c r="F20" i="21"/>
  <c r="G20" i="21"/>
  <c r="G25" i="21"/>
  <c r="F25" i="21"/>
  <c r="G33" i="21"/>
  <c r="F33" i="21"/>
  <c r="F23" i="21"/>
  <c r="G23" i="21"/>
  <c r="G19" i="21"/>
  <c r="F19" i="21"/>
  <c r="G12" i="21"/>
  <c r="F12" i="21"/>
  <c r="G18" i="21"/>
  <c r="F18" i="21"/>
  <c r="F17" i="21"/>
  <c r="G17" i="21"/>
  <c r="F8" i="21"/>
  <c r="G8" i="21"/>
  <c r="G15" i="21"/>
  <c r="F15" i="21"/>
  <c r="G9" i="21"/>
  <c r="F9" i="21"/>
  <c r="F29" i="21"/>
  <c r="G29" i="21"/>
  <c r="G34" i="21"/>
  <c r="F34" i="21"/>
  <c r="G27" i="21"/>
  <c r="F27" i="21"/>
  <c r="F41" i="21"/>
  <c r="G41" i="21"/>
  <c r="F14" i="21"/>
  <c r="G14" i="21"/>
  <c r="G37" i="21"/>
  <c r="F37" i="21"/>
  <c r="G22" i="21"/>
  <c r="F22" i="21"/>
  <c r="G42" i="21"/>
  <c r="F42" i="21"/>
  <c r="F32" i="21"/>
  <c r="G32" i="21"/>
  <c r="G28" i="21"/>
  <c r="F28" i="21"/>
  <c r="G24" i="21"/>
  <c r="F24" i="21"/>
  <c r="G7" i="21"/>
  <c r="F7" i="21"/>
  <c r="F26" i="21"/>
  <c r="G26" i="21"/>
  <c r="G31" i="21"/>
  <c r="F31" i="21"/>
  <c r="G13" i="21"/>
  <c r="F13" i="21"/>
  <c r="G21" i="21"/>
  <c r="F21" i="21"/>
  <c r="F38" i="21"/>
  <c r="G38" i="21"/>
  <c r="F11" i="21"/>
  <c r="G11" i="21"/>
  <c r="G16" i="21"/>
  <c r="F16" i="21"/>
  <c r="G10" i="21"/>
  <c r="F10" i="21"/>
  <c r="G39" i="21"/>
  <c r="F39" i="21"/>
  <c r="F41" i="20"/>
  <c r="G41" i="20"/>
  <c r="F14" i="20"/>
  <c r="G14" i="20"/>
  <c r="G37" i="20"/>
  <c r="F37" i="20"/>
  <c r="G10" i="20"/>
  <c r="F10" i="20"/>
  <c r="G39" i="20"/>
  <c r="F39" i="20"/>
  <c r="G18" i="20"/>
  <c r="F18" i="20"/>
  <c r="F17" i="20"/>
  <c r="G17" i="20"/>
  <c r="G31" i="20"/>
  <c r="F31" i="20"/>
  <c r="G30" i="20"/>
  <c r="F30" i="20"/>
  <c r="G36" i="20"/>
  <c r="F36" i="20"/>
  <c r="F20" i="20"/>
  <c r="G20" i="20"/>
  <c r="G25" i="20"/>
  <c r="F25" i="20"/>
  <c r="G15" i="20"/>
  <c r="F15" i="20"/>
  <c r="F23" i="20"/>
  <c r="G23" i="20"/>
  <c r="G19" i="20"/>
  <c r="F19" i="20"/>
  <c r="G12" i="20"/>
  <c r="F12" i="20"/>
  <c r="G7" i="20"/>
  <c r="F7" i="20"/>
  <c r="F26" i="20"/>
  <c r="G26" i="20"/>
  <c r="G40" i="20"/>
  <c r="F40" i="20"/>
  <c r="G13" i="20"/>
  <c r="F13" i="20"/>
  <c r="G9" i="20"/>
  <c r="F9" i="20"/>
  <c r="F29" i="20"/>
  <c r="G29" i="20"/>
  <c r="G34" i="20"/>
  <c r="F34" i="20"/>
  <c r="G21" i="20"/>
  <c r="F21" i="20"/>
  <c r="G27" i="20"/>
  <c r="F27" i="20"/>
  <c r="F32" i="20"/>
  <c r="G32" i="20"/>
  <c r="G28" i="20"/>
  <c r="F28" i="20"/>
  <c r="G33" i="20"/>
  <c r="F33" i="20"/>
  <c r="F35" i="20"/>
  <c r="G35" i="20"/>
  <c r="F8" i="20"/>
  <c r="G8" i="20"/>
  <c r="G22" i="20"/>
  <c r="F22" i="20"/>
  <c r="G24" i="20"/>
  <c r="F24" i="20"/>
  <c r="F38" i="20"/>
  <c r="G38" i="20"/>
  <c r="F11" i="20"/>
  <c r="G11" i="20"/>
  <c r="G16" i="20"/>
  <c r="F16" i="20"/>
  <c r="G42" i="20"/>
  <c r="F42" i="20"/>
  <c r="F35" i="19"/>
  <c r="G35" i="19"/>
  <c r="F8" i="19"/>
  <c r="G8" i="19"/>
  <c r="G31" i="19"/>
  <c r="F31" i="19"/>
  <c r="F38" i="19"/>
  <c r="G38" i="19"/>
  <c r="F11" i="19"/>
  <c r="G11" i="19"/>
  <c r="G40" i="19"/>
  <c r="F40" i="19"/>
  <c r="F41" i="19"/>
  <c r="G41" i="19"/>
  <c r="F14" i="19"/>
  <c r="G14" i="19"/>
  <c r="G22" i="19"/>
  <c r="F22" i="19"/>
  <c r="F17" i="19"/>
  <c r="G17" i="19"/>
  <c r="G24" i="19"/>
  <c r="F24" i="19"/>
  <c r="F20" i="19"/>
  <c r="G20" i="19"/>
  <c r="G33" i="19"/>
  <c r="F33" i="19"/>
  <c r="F23" i="19"/>
  <c r="G23" i="19"/>
  <c r="G15" i="19"/>
  <c r="F15" i="19"/>
  <c r="F26" i="19"/>
  <c r="G26" i="19"/>
  <c r="F29" i="19"/>
  <c r="G29" i="19"/>
  <c r="G13" i="19"/>
  <c r="F13" i="19"/>
  <c r="F32" i="19"/>
  <c r="G32" i="19"/>
  <c r="G42" i="19"/>
  <c r="F42" i="19"/>
  <c r="G16" i="18"/>
  <c r="F16" i="18"/>
  <c r="F8" i="18"/>
  <c r="G8" i="18"/>
  <c r="G22" i="18"/>
  <c r="F22" i="18"/>
  <c r="G39" i="18"/>
  <c r="F39" i="18"/>
  <c r="F29" i="18"/>
  <c r="G29" i="18"/>
  <c r="G25" i="18"/>
  <c r="F25" i="18"/>
  <c r="F17" i="18"/>
  <c r="G17" i="18"/>
  <c r="F41" i="18"/>
  <c r="G41" i="18"/>
  <c r="F14" i="18"/>
  <c r="G14" i="18"/>
  <c r="G19" i="18"/>
  <c r="F19" i="18"/>
  <c r="G15" i="18"/>
  <c r="F15" i="18"/>
  <c r="G31" i="18"/>
  <c r="F31" i="18"/>
  <c r="G12" i="18"/>
  <c r="F12" i="18"/>
  <c r="F20" i="18"/>
  <c r="G20" i="18"/>
  <c r="G30" i="18"/>
  <c r="F30" i="18"/>
  <c r="F35" i="18"/>
  <c r="G35" i="18"/>
  <c r="F32" i="18"/>
  <c r="G32" i="18"/>
  <c r="G37" i="18"/>
  <c r="F37" i="18"/>
  <c r="G10" i="18"/>
  <c r="F10" i="18"/>
  <c r="G42" i="18"/>
  <c r="F42" i="18"/>
  <c r="F38" i="18"/>
  <c r="G38" i="18"/>
  <c r="F11" i="18"/>
  <c r="G11" i="18"/>
  <c r="G34" i="18"/>
  <c r="F34" i="18"/>
  <c r="G24" i="18"/>
  <c r="F24" i="18"/>
  <c r="F26" i="18"/>
  <c r="G26" i="18"/>
  <c r="F23" i="18"/>
  <c r="G23" i="18"/>
  <c r="G28" i="18"/>
  <c r="F28" i="18"/>
  <c r="G21" i="18"/>
  <c r="F21" i="18"/>
  <c r="G40" i="18"/>
  <c r="F40" i="18"/>
  <c r="G13" i="18"/>
  <c r="F13" i="18"/>
  <c r="G33" i="18"/>
  <c r="F33" i="18"/>
  <c r="F31" i="17"/>
  <c r="G31" i="17"/>
  <c r="F19" i="17"/>
  <c r="G19" i="17"/>
  <c r="F7" i="17"/>
  <c r="G7" i="17"/>
  <c r="F16" i="17"/>
  <c r="G16" i="17"/>
  <c r="F22" i="17"/>
  <c r="G22" i="17"/>
  <c r="F10" i="17"/>
  <c r="G10" i="17"/>
  <c r="F37" i="17"/>
  <c r="G37" i="17"/>
  <c r="F25" i="17"/>
  <c r="G25" i="17"/>
  <c r="F34" i="17"/>
  <c r="G34" i="17"/>
  <c r="F13" i="17"/>
  <c r="G13" i="17"/>
  <c r="F40" i="17"/>
  <c r="G40" i="17"/>
  <c r="F28" i="17"/>
  <c r="G28" i="17"/>
  <c r="G34" i="16"/>
  <c r="F34" i="16"/>
  <c r="F26" i="16"/>
  <c r="G26" i="16"/>
  <c r="G40" i="16"/>
  <c r="F40" i="16"/>
  <c r="F29" i="16"/>
  <c r="G29" i="16"/>
  <c r="G42" i="16"/>
  <c r="F42" i="16"/>
  <c r="G30" i="16"/>
  <c r="F30" i="16"/>
  <c r="F23" i="16"/>
  <c r="G23" i="16"/>
  <c r="F14" i="16"/>
  <c r="G14" i="16"/>
  <c r="G19" i="16"/>
  <c r="F19" i="16"/>
  <c r="F35" i="16"/>
  <c r="G35" i="16"/>
  <c r="F8" i="16"/>
  <c r="G8" i="16"/>
  <c r="G22" i="16"/>
  <c r="F22" i="16"/>
  <c r="G13" i="16"/>
  <c r="F13" i="16"/>
  <c r="G10" i="16"/>
  <c r="F10" i="16"/>
  <c r="G36" i="16"/>
  <c r="F36" i="16"/>
  <c r="F38" i="16"/>
  <c r="G38" i="16"/>
  <c r="G15" i="16"/>
  <c r="F15" i="16"/>
  <c r="F32" i="16"/>
  <c r="G32" i="16"/>
  <c r="G28" i="16"/>
  <c r="F28" i="16"/>
  <c r="G33" i="16"/>
  <c r="F33" i="16"/>
  <c r="G18" i="16"/>
  <c r="F18" i="16"/>
  <c r="G21" i="16"/>
  <c r="F21" i="16"/>
  <c r="F17" i="16"/>
  <c r="G17" i="16"/>
  <c r="G31" i="16"/>
  <c r="F31" i="16"/>
  <c r="G24" i="16"/>
  <c r="F24" i="16"/>
  <c r="G12" i="16"/>
  <c r="F12" i="16"/>
  <c r="G16" i="16"/>
  <c r="F16" i="16"/>
  <c r="F20" i="16"/>
  <c r="G20" i="16"/>
  <c r="F11" i="16"/>
  <c r="G11" i="16"/>
  <c r="G25" i="16"/>
  <c r="F25" i="16"/>
  <c r="G27" i="16"/>
  <c r="F27" i="16"/>
  <c r="F41" i="16"/>
  <c r="G41" i="16"/>
  <c r="G37" i="16"/>
  <c r="F37" i="16"/>
  <c r="F41" i="15"/>
  <c r="G41" i="15"/>
  <c r="F14" i="15"/>
  <c r="G14" i="15"/>
  <c r="F33" i="15"/>
  <c r="G33" i="15"/>
  <c r="G22" i="15"/>
  <c r="F22" i="15"/>
  <c r="F17" i="15"/>
  <c r="G17" i="15"/>
  <c r="F27" i="15"/>
  <c r="G27" i="15"/>
  <c r="G13" i="15"/>
  <c r="F13" i="15"/>
  <c r="F29" i="15"/>
  <c r="G29" i="15"/>
  <c r="F39" i="15"/>
  <c r="G39" i="15"/>
  <c r="F12" i="15"/>
  <c r="G12" i="15"/>
  <c r="G37" i="15"/>
  <c r="F37" i="15"/>
  <c r="F23" i="15"/>
  <c r="G23" i="15"/>
  <c r="F15" i="15"/>
  <c r="G15" i="15"/>
  <c r="G10" i="15"/>
  <c r="F10" i="15"/>
  <c r="F32" i="15"/>
  <c r="G32" i="15"/>
  <c r="F24" i="15"/>
  <c r="G24" i="15"/>
  <c r="G31" i="15"/>
  <c r="F31" i="15"/>
  <c r="F8" i="15"/>
  <c r="G8" i="15"/>
  <c r="F18" i="15"/>
  <c r="G18" i="15"/>
  <c r="G40" i="15"/>
  <c r="F40" i="15"/>
  <c r="F20" i="15"/>
  <c r="G20" i="15"/>
  <c r="F30" i="15"/>
  <c r="G30" i="15"/>
  <c r="F35" i="15"/>
  <c r="G35" i="15"/>
  <c r="F42" i="15"/>
  <c r="G42" i="15"/>
  <c r="G28" i="15"/>
  <c r="F28" i="15"/>
  <c r="F26" i="15"/>
  <c r="G26" i="15"/>
  <c r="F36" i="15"/>
  <c r="G36" i="15"/>
  <c r="F9" i="15"/>
  <c r="G9" i="15"/>
  <c r="G19" i="15"/>
  <c r="F19" i="15"/>
  <c r="F38" i="15"/>
  <c r="G38" i="15"/>
  <c r="F11" i="15"/>
  <c r="G11" i="15"/>
  <c r="F21" i="15"/>
  <c r="G21" i="15"/>
  <c r="A8" i="14" l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D3" i="14"/>
  <c r="C39" i="14" s="1"/>
  <c r="D2" i="14"/>
  <c r="C6" i="14" s="1"/>
  <c r="D6" i="14" s="1"/>
  <c r="C16" i="14" l="1"/>
  <c r="E16" i="14" s="1"/>
  <c r="F16" i="14" s="1"/>
  <c r="C9" i="14"/>
  <c r="H9" i="14" s="1"/>
  <c r="C21" i="14"/>
  <c r="E21" i="14" s="1"/>
  <c r="C7" i="14"/>
  <c r="H7" i="14" s="1"/>
  <c r="D12" i="14"/>
  <c r="D35" i="14"/>
  <c r="D8" i="14"/>
  <c r="C12" i="14"/>
  <c r="H12" i="14" s="1"/>
  <c r="D15" i="14"/>
  <c r="C18" i="14"/>
  <c r="H18" i="14" s="1"/>
  <c r="C30" i="14"/>
  <c r="E30" i="14" s="1"/>
  <c r="C10" i="14"/>
  <c r="H10" i="14" s="1"/>
  <c r="D14" i="14"/>
  <c r="D17" i="14"/>
  <c r="D26" i="14"/>
  <c r="H39" i="14"/>
  <c r="E39" i="14"/>
  <c r="C41" i="14"/>
  <c r="D40" i="14"/>
  <c r="C38" i="14"/>
  <c r="D37" i="14"/>
  <c r="C35" i="14"/>
  <c r="D34" i="14"/>
  <c r="C32" i="14"/>
  <c r="D31" i="14"/>
  <c r="C29" i="14"/>
  <c r="D28" i="14"/>
  <c r="C26" i="14"/>
  <c r="D25" i="14"/>
  <c r="C23" i="14"/>
  <c r="D22" i="14"/>
  <c r="C20" i="14"/>
  <c r="D19" i="14"/>
  <c r="C17" i="14"/>
  <c r="D16" i="14"/>
  <c r="C14" i="14"/>
  <c r="D13" i="14"/>
  <c r="C11" i="14"/>
  <c r="D10" i="14"/>
  <c r="C8" i="14"/>
  <c r="D7" i="14"/>
  <c r="D42" i="14"/>
  <c r="C40" i="14"/>
  <c r="D39" i="14"/>
  <c r="C37" i="14"/>
  <c r="D36" i="14"/>
  <c r="C34" i="14"/>
  <c r="D33" i="14"/>
  <c r="C31" i="14"/>
  <c r="D30" i="14"/>
  <c r="C28" i="14"/>
  <c r="D27" i="14"/>
  <c r="C25" i="14"/>
  <c r="D24" i="14"/>
  <c r="C22" i="14"/>
  <c r="D21" i="14"/>
  <c r="D9" i="14"/>
  <c r="D11" i="14"/>
  <c r="C13" i="14"/>
  <c r="C15" i="14"/>
  <c r="D18" i="14"/>
  <c r="C19" i="14"/>
  <c r="D20" i="14"/>
  <c r="C24" i="14"/>
  <c r="D29" i="14"/>
  <c r="C33" i="14"/>
  <c r="D38" i="14"/>
  <c r="C42" i="14"/>
  <c r="D23" i="14"/>
  <c r="C27" i="14"/>
  <c r="D32" i="14"/>
  <c r="C36" i="14"/>
  <c r="D41" i="14"/>
  <c r="H16" i="14" l="1"/>
  <c r="E7" i="14"/>
  <c r="F7" i="14" s="1"/>
  <c r="E18" i="14"/>
  <c r="F18" i="14" s="1"/>
  <c r="E9" i="14"/>
  <c r="F9" i="14" s="1"/>
  <c r="G16" i="14"/>
  <c r="E12" i="14"/>
  <c r="G12" i="14" s="1"/>
  <c r="H21" i="14"/>
  <c r="E10" i="14"/>
  <c r="G10" i="14" s="1"/>
  <c r="H30" i="14"/>
  <c r="G7" i="14"/>
  <c r="E28" i="14"/>
  <c r="H28" i="14"/>
  <c r="E14" i="14"/>
  <c r="H14" i="14"/>
  <c r="H23" i="14"/>
  <c r="E23" i="14"/>
  <c r="H32" i="14"/>
  <c r="E32" i="14"/>
  <c r="H41" i="14"/>
  <c r="E41" i="14"/>
  <c r="G30" i="14"/>
  <c r="F30" i="14"/>
  <c r="H33" i="14"/>
  <c r="E33" i="14"/>
  <c r="H15" i="14"/>
  <c r="E15" i="14"/>
  <c r="H25" i="14"/>
  <c r="E25" i="14"/>
  <c r="H34" i="14"/>
  <c r="E34" i="14"/>
  <c r="E11" i="14"/>
  <c r="H11" i="14"/>
  <c r="H20" i="14"/>
  <c r="E20" i="14"/>
  <c r="H29" i="14"/>
  <c r="E29" i="14"/>
  <c r="H38" i="14"/>
  <c r="E38" i="14"/>
  <c r="G39" i="14"/>
  <c r="F39" i="14"/>
  <c r="H36" i="14"/>
  <c r="E36" i="14"/>
  <c r="H24" i="14"/>
  <c r="E24" i="14"/>
  <c r="E37" i="14"/>
  <c r="H37" i="14"/>
  <c r="H27" i="14"/>
  <c r="E27" i="14"/>
  <c r="H42" i="14"/>
  <c r="E42" i="14"/>
  <c r="E19" i="14"/>
  <c r="H19" i="14"/>
  <c r="E13" i="14"/>
  <c r="H13" i="14"/>
  <c r="H22" i="14"/>
  <c r="E22" i="14"/>
  <c r="H31" i="14"/>
  <c r="E31" i="14"/>
  <c r="H40" i="14"/>
  <c r="E40" i="14"/>
  <c r="H8" i="14"/>
  <c r="E8" i="14"/>
  <c r="H17" i="14"/>
  <c r="E17" i="14"/>
  <c r="H26" i="14"/>
  <c r="E26" i="14"/>
  <c r="H35" i="14"/>
  <c r="E35" i="14"/>
  <c r="G21" i="14"/>
  <c r="F21" i="14"/>
  <c r="G9" i="14" l="1"/>
  <c r="G18" i="14"/>
  <c r="F12" i="14"/>
  <c r="F10" i="14"/>
  <c r="G22" i="14"/>
  <c r="F22" i="14"/>
  <c r="G13" i="14"/>
  <c r="F13" i="14"/>
  <c r="G42" i="14"/>
  <c r="F42" i="14"/>
  <c r="G24" i="14"/>
  <c r="F24" i="14"/>
  <c r="F29" i="14"/>
  <c r="G29" i="14"/>
  <c r="G34" i="14"/>
  <c r="F34" i="14"/>
  <c r="G33" i="14"/>
  <c r="F33" i="14"/>
  <c r="F41" i="14"/>
  <c r="G41" i="14"/>
  <c r="G28" i="14"/>
  <c r="F28" i="14"/>
  <c r="F17" i="14"/>
  <c r="G17" i="14"/>
  <c r="G31" i="14"/>
  <c r="F31" i="14"/>
  <c r="G36" i="14"/>
  <c r="F36" i="14"/>
  <c r="F38" i="14"/>
  <c r="G38" i="14"/>
  <c r="G15" i="14"/>
  <c r="F15" i="14"/>
  <c r="F23" i="14"/>
  <c r="G23" i="14"/>
  <c r="F14" i="14"/>
  <c r="G14" i="14"/>
  <c r="F35" i="14"/>
  <c r="G35" i="14"/>
  <c r="F8" i="14"/>
  <c r="G8" i="14"/>
  <c r="F26" i="14"/>
  <c r="G26" i="14"/>
  <c r="G40" i="14"/>
  <c r="F40" i="14"/>
  <c r="G19" i="14"/>
  <c r="F19" i="14"/>
  <c r="G27" i="14"/>
  <c r="F27" i="14"/>
  <c r="G37" i="14"/>
  <c r="F37" i="14"/>
  <c r="F20" i="14"/>
  <c r="G20" i="14"/>
  <c r="F11" i="14"/>
  <c r="G11" i="14"/>
  <c r="G25" i="14"/>
  <c r="F25" i="14"/>
  <c r="F32" i="14"/>
  <c r="G32" i="14"/>
  <c r="A8" i="13" l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D3" i="13"/>
  <c r="C42" i="13" s="1"/>
  <c r="D2" i="13"/>
  <c r="C6" i="13" s="1"/>
  <c r="D6" i="13" s="1"/>
  <c r="D17" i="13" l="1"/>
  <c r="D8" i="13"/>
  <c r="C21" i="13"/>
  <c r="H21" i="13" s="1"/>
  <c r="C12" i="13"/>
  <c r="E12" i="13" s="1"/>
  <c r="D26" i="13"/>
  <c r="H42" i="13"/>
  <c r="E42" i="13"/>
  <c r="C30" i="13"/>
  <c r="D35" i="13"/>
  <c r="C39" i="13"/>
  <c r="C7" i="13"/>
  <c r="D11" i="13"/>
  <c r="C15" i="13"/>
  <c r="D20" i="13"/>
  <c r="C24" i="13"/>
  <c r="D29" i="13"/>
  <c r="C33" i="13"/>
  <c r="D38" i="13"/>
  <c r="C41" i="13"/>
  <c r="D40" i="13"/>
  <c r="C38" i="13"/>
  <c r="D37" i="13"/>
  <c r="C35" i="13"/>
  <c r="D34" i="13"/>
  <c r="C32" i="13"/>
  <c r="D31" i="13"/>
  <c r="C29" i="13"/>
  <c r="D28" i="13"/>
  <c r="C26" i="13"/>
  <c r="D25" i="13"/>
  <c r="C23" i="13"/>
  <c r="D22" i="13"/>
  <c r="C20" i="13"/>
  <c r="D19" i="13"/>
  <c r="C17" i="13"/>
  <c r="D16" i="13"/>
  <c r="C14" i="13"/>
  <c r="D13" i="13"/>
  <c r="C11" i="13"/>
  <c r="D10" i="13"/>
  <c r="C8" i="13"/>
  <c r="D7" i="13"/>
  <c r="D42" i="13"/>
  <c r="C40" i="13"/>
  <c r="D39" i="13"/>
  <c r="C37" i="13"/>
  <c r="D36" i="13"/>
  <c r="C34" i="13"/>
  <c r="D33" i="13"/>
  <c r="C31" i="13"/>
  <c r="D30" i="13"/>
  <c r="C28" i="13"/>
  <c r="D27" i="13"/>
  <c r="C25" i="13"/>
  <c r="D24" i="13"/>
  <c r="C22" i="13"/>
  <c r="D21" i="13"/>
  <c r="C19" i="13"/>
  <c r="D18" i="13"/>
  <c r="C16" i="13"/>
  <c r="D15" i="13"/>
  <c r="C13" i="13"/>
  <c r="D12" i="13"/>
  <c r="C10" i="13"/>
  <c r="D9" i="13"/>
  <c r="C9" i="13"/>
  <c r="D14" i="13"/>
  <c r="C18" i="13"/>
  <c r="D23" i="13"/>
  <c r="C27" i="13"/>
  <c r="D32" i="13"/>
  <c r="C36" i="13"/>
  <c r="D41" i="13"/>
  <c r="E21" i="13" l="1"/>
  <c r="G21" i="13" s="1"/>
  <c r="H12" i="13"/>
  <c r="H27" i="13"/>
  <c r="E27" i="13"/>
  <c r="E10" i="13"/>
  <c r="H10" i="13"/>
  <c r="E19" i="13"/>
  <c r="H19" i="13"/>
  <c r="E28" i="13"/>
  <c r="H28" i="13"/>
  <c r="E37" i="13"/>
  <c r="H37" i="13"/>
  <c r="H14" i="13"/>
  <c r="E14" i="13"/>
  <c r="H23" i="13"/>
  <c r="E23" i="13"/>
  <c r="H32" i="13"/>
  <c r="E32" i="13"/>
  <c r="H41" i="13"/>
  <c r="E41" i="13"/>
  <c r="H24" i="13"/>
  <c r="E24" i="13"/>
  <c r="H36" i="13"/>
  <c r="E36" i="13"/>
  <c r="H9" i="13"/>
  <c r="E9" i="13"/>
  <c r="H16" i="13"/>
  <c r="E16" i="13"/>
  <c r="H25" i="13"/>
  <c r="E25" i="13"/>
  <c r="H34" i="13"/>
  <c r="E34" i="13"/>
  <c r="H11" i="13"/>
  <c r="E11" i="13"/>
  <c r="H20" i="13"/>
  <c r="E20" i="13"/>
  <c r="H29" i="13"/>
  <c r="E29" i="13"/>
  <c r="H38" i="13"/>
  <c r="E38" i="13"/>
  <c r="H33" i="13"/>
  <c r="E33" i="13"/>
  <c r="E7" i="13"/>
  <c r="H7" i="13"/>
  <c r="H30" i="13"/>
  <c r="E30" i="13"/>
  <c r="G42" i="13"/>
  <c r="F42" i="13"/>
  <c r="H18" i="13"/>
  <c r="E18" i="13"/>
  <c r="E13" i="13"/>
  <c r="H13" i="13"/>
  <c r="E22" i="13"/>
  <c r="H22" i="13"/>
  <c r="H31" i="13"/>
  <c r="E31" i="13"/>
  <c r="H40" i="13"/>
  <c r="E40" i="13"/>
  <c r="H8" i="13"/>
  <c r="E8" i="13"/>
  <c r="H17" i="13"/>
  <c r="E17" i="13"/>
  <c r="H26" i="13"/>
  <c r="E26" i="13"/>
  <c r="H35" i="13"/>
  <c r="E35" i="13"/>
  <c r="H15" i="13"/>
  <c r="E15" i="13"/>
  <c r="H39" i="13"/>
  <c r="E39" i="13"/>
  <c r="G12" i="13"/>
  <c r="F12" i="13"/>
  <c r="F21" i="13" l="1"/>
  <c r="F35" i="13"/>
  <c r="G35" i="13"/>
  <c r="F8" i="13"/>
  <c r="G8" i="13"/>
  <c r="G13" i="13"/>
  <c r="F13" i="13"/>
  <c r="G33" i="13"/>
  <c r="F33" i="13"/>
  <c r="G34" i="13"/>
  <c r="F34" i="13"/>
  <c r="G10" i="13"/>
  <c r="F10" i="13"/>
  <c r="G15" i="13"/>
  <c r="F15" i="13"/>
  <c r="F17" i="13"/>
  <c r="G17" i="13"/>
  <c r="G31" i="13"/>
  <c r="F31" i="13"/>
  <c r="G22" i="13"/>
  <c r="F22" i="13"/>
  <c r="G18" i="13"/>
  <c r="F18" i="13"/>
  <c r="F38" i="13"/>
  <c r="G38" i="13"/>
  <c r="F11" i="13"/>
  <c r="G11" i="13"/>
  <c r="G16" i="13"/>
  <c r="F16" i="13"/>
  <c r="G24" i="13"/>
  <c r="F24" i="13"/>
  <c r="F23" i="13"/>
  <c r="G23" i="13"/>
  <c r="G19" i="13"/>
  <c r="F19" i="13"/>
  <c r="G27" i="13"/>
  <c r="F27" i="13"/>
  <c r="F29" i="13"/>
  <c r="G29" i="13"/>
  <c r="G9" i="13"/>
  <c r="F9" i="13"/>
  <c r="F41" i="13"/>
  <c r="G41" i="13"/>
  <c r="F14" i="13"/>
  <c r="G14" i="13"/>
  <c r="G37" i="13"/>
  <c r="F37" i="13"/>
  <c r="G39" i="13"/>
  <c r="F39" i="13"/>
  <c r="F26" i="13"/>
  <c r="G26" i="13"/>
  <c r="G40" i="13"/>
  <c r="F40" i="13"/>
  <c r="G30" i="13"/>
  <c r="F30" i="13"/>
  <c r="G7" i="13"/>
  <c r="F7" i="13"/>
  <c r="F20" i="13"/>
  <c r="G20" i="13"/>
  <c r="G25" i="13"/>
  <c r="F25" i="13"/>
  <c r="G36" i="13"/>
  <c r="F36" i="13"/>
  <c r="F32" i="13"/>
  <c r="G32" i="13"/>
  <c r="G28" i="13"/>
  <c r="F28" i="13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D3" i="12"/>
  <c r="C7" i="12" s="1"/>
  <c r="D2" i="12"/>
  <c r="C6" i="12" s="1"/>
  <c r="D6" i="12" s="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D3" i="11"/>
  <c r="D42" i="11" s="1"/>
  <c r="D2" i="11"/>
  <c r="C6" i="11" s="1"/>
  <c r="D6" i="11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D3" i="10"/>
  <c r="D42" i="10" s="1"/>
  <c r="D2" i="10"/>
  <c r="C6" i="10" s="1"/>
  <c r="D6" i="10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D3" i="9"/>
  <c r="D42" i="9" s="1"/>
  <c r="D2" i="9"/>
  <c r="C6" i="9" s="1"/>
  <c r="D6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D3" i="8"/>
  <c r="D39" i="8" s="1"/>
  <c r="D2" i="8"/>
  <c r="C6" i="8" s="1"/>
  <c r="D6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D3" i="7"/>
  <c r="D2" i="7"/>
  <c r="C6" i="7" s="1"/>
  <c r="D6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D3" i="6"/>
  <c r="C27" i="6" s="1"/>
  <c r="H27" i="6" s="1"/>
  <c r="D2" i="6"/>
  <c r="C6" i="6" s="1"/>
  <c r="D6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D3" i="5"/>
  <c r="D42" i="5" s="1"/>
  <c r="D2" i="5"/>
  <c r="C6" i="5" s="1"/>
  <c r="D6" i="5" s="1"/>
  <c r="C7" i="5" l="1"/>
  <c r="E7" i="5" s="1"/>
  <c r="G7" i="5" s="1"/>
  <c r="C18" i="5"/>
  <c r="H18" i="5" s="1"/>
  <c r="C15" i="6"/>
  <c r="H15" i="6" s="1"/>
  <c r="D7" i="11"/>
  <c r="D8" i="11"/>
  <c r="C20" i="11"/>
  <c r="E20" i="11" s="1"/>
  <c r="D26" i="11"/>
  <c r="C33" i="11"/>
  <c r="E33" i="11" s="1"/>
  <c r="G33" i="11" s="1"/>
  <c r="D40" i="11"/>
  <c r="C25" i="5"/>
  <c r="E25" i="5" s="1"/>
  <c r="F25" i="5" s="1"/>
  <c r="C21" i="6"/>
  <c r="H21" i="6" s="1"/>
  <c r="C11" i="11"/>
  <c r="E11" i="11" s="1"/>
  <c r="D13" i="11"/>
  <c r="D16" i="11"/>
  <c r="D22" i="11"/>
  <c r="C29" i="11"/>
  <c r="H29" i="11" s="1"/>
  <c r="D35" i="11"/>
  <c r="C42" i="11"/>
  <c r="H42" i="11" s="1"/>
  <c r="D12" i="5"/>
  <c r="C8" i="11"/>
  <c r="E8" i="11" s="1"/>
  <c r="C9" i="11"/>
  <c r="E9" i="11" s="1"/>
  <c r="G9" i="11" s="1"/>
  <c r="D11" i="11"/>
  <c r="D14" i="11"/>
  <c r="C18" i="11"/>
  <c r="E18" i="11" s="1"/>
  <c r="F18" i="11" s="1"/>
  <c r="C24" i="11"/>
  <c r="E24" i="11" s="1"/>
  <c r="G24" i="11" s="1"/>
  <c r="D31" i="11"/>
  <c r="C38" i="11"/>
  <c r="H38" i="11" s="1"/>
  <c r="D42" i="6"/>
  <c r="C41" i="6"/>
  <c r="E41" i="6" s="1"/>
  <c r="D38" i="6"/>
  <c r="C36" i="6"/>
  <c r="H36" i="6" s="1"/>
  <c r="D34" i="6"/>
  <c r="D32" i="6"/>
  <c r="C30" i="6"/>
  <c r="H30" i="6" s="1"/>
  <c r="D28" i="6"/>
  <c r="C26" i="6"/>
  <c r="E26" i="6" s="1"/>
  <c r="C24" i="6"/>
  <c r="D22" i="6"/>
  <c r="C20" i="6"/>
  <c r="E20" i="6" s="1"/>
  <c r="D17" i="6"/>
  <c r="C14" i="6"/>
  <c r="H14" i="6" s="1"/>
  <c r="D11" i="6"/>
  <c r="C9" i="6"/>
  <c r="E9" i="6" s="1"/>
  <c r="G9" i="6" s="1"/>
  <c r="C8" i="6"/>
  <c r="H8" i="6" s="1"/>
  <c r="D40" i="6"/>
  <c r="D41" i="6"/>
  <c r="C39" i="6"/>
  <c r="H39" i="6" s="1"/>
  <c r="D37" i="6"/>
  <c r="C35" i="6"/>
  <c r="H35" i="6" s="1"/>
  <c r="C33" i="6"/>
  <c r="D31" i="6"/>
  <c r="C29" i="6"/>
  <c r="H29" i="6" s="1"/>
  <c r="D26" i="6"/>
  <c r="C23" i="6"/>
  <c r="H23" i="6" s="1"/>
  <c r="D20" i="6"/>
  <c r="C18" i="6"/>
  <c r="E18" i="6" s="1"/>
  <c r="G18" i="6" s="1"/>
  <c r="D16" i="6"/>
  <c r="D14" i="6"/>
  <c r="C12" i="6"/>
  <c r="H12" i="6" s="1"/>
  <c r="D10" i="6"/>
  <c r="D8" i="6"/>
  <c r="D7" i="6"/>
  <c r="C42" i="6"/>
  <c r="C38" i="6"/>
  <c r="E38" i="6" s="1"/>
  <c r="C11" i="6"/>
  <c r="E11" i="6" s="1"/>
  <c r="D23" i="6"/>
  <c r="D29" i="6"/>
  <c r="D13" i="6"/>
  <c r="D19" i="6"/>
  <c r="D25" i="6"/>
  <c r="C32" i="6"/>
  <c r="H32" i="6" s="1"/>
  <c r="C17" i="6"/>
  <c r="E17" i="6" s="1"/>
  <c r="D35" i="6"/>
  <c r="C9" i="8"/>
  <c r="H9" i="8" s="1"/>
  <c r="D23" i="8"/>
  <c r="C11" i="9"/>
  <c r="H11" i="9" s="1"/>
  <c r="D13" i="9"/>
  <c r="J13" i="9" s="1"/>
  <c r="D17" i="9"/>
  <c r="J17" i="9" s="1"/>
  <c r="D22" i="9"/>
  <c r="J22" i="9" s="1"/>
  <c r="D26" i="9"/>
  <c r="J26" i="9" s="1"/>
  <c r="D31" i="9"/>
  <c r="J31" i="9" s="1"/>
  <c r="D35" i="9"/>
  <c r="C14" i="10"/>
  <c r="E14" i="10" s="1"/>
  <c r="C23" i="10"/>
  <c r="E23" i="10" s="1"/>
  <c r="D37" i="10"/>
  <c r="C9" i="5"/>
  <c r="H9" i="5" s="1"/>
  <c r="C16" i="5"/>
  <c r="E16" i="5" s="1"/>
  <c r="F16" i="5" s="1"/>
  <c r="D23" i="5"/>
  <c r="D14" i="8"/>
  <c r="D21" i="8"/>
  <c r="C27" i="8"/>
  <c r="H27" i="8" s="1"/>
  <c r="C34" i="8"/>
  <c r="H34" i="8" s="1"/>
  <c r="D10" i="9"/>
  <c r="C12" i="9"/>
  <c r="H12" i="9" s="1"/>
  <c r="D14" i="9"/>
  <c r="J14" i="9" s="1"/>
  <c r="C17" i="9"/>
  <c r="H17" i="9" s="1"/>
  <c r="D19" i="9"/>
  <c r="J19" i="9" s="1"/>
  <c r="C21" i="9"/>
  <c r="H21" i="9" s="1"/>
  <c r="D23" i="9"/>
  <c r="J23" i="9" s="1"/>
  <c r="C26" i="9"/>
  <c r="H26" i="9" s="1"/>
  <c r="D28" i="9"/>
  <c r="J28" i="9" s="1"/>
  <c r="C30" i="9"/>
  <c r="H30" i="9" s="1"/>
  <c r="D32" i="9"/>
  <c r="J32" i="9" s="1"/>
  <c r="C35" i="9"/>
  <c r="E35" i="9" s="1"/>
  <c r="D38" i="9"/>
  <c r="C41" i="9"/>
  <c r="E41" i="9" s="1"/>
  <c r="D7" i="10"/>
  <c r="D13" i="10"/>
  <c r="C17" i="10"/>
  <c r="H17" i="10" s="1"/>
  <c r="D22" i="10"/>
  <c r="C26" i="10"/>
  <c r="E26" i="10" s="1"/>
  <c r="D31" i="10"/>
  <c r="C35" i="10"/>
  <c r="H35" i="10" s="1"/>
  <c r="D40" i="10"/>
  <c r="D10" i="11"/>
  <c r="C12" i="11"/>
  <c r="H12" i="11" s="1"/>
  <c r="C14" i="11"/>
  <c r="H14" i="11" s="1"/>
  <c r="C15" i="11"/>
  <c r="E15" i="11" s="1"/>
  <c r="G15" i="11" s="1"/>
  <c r="D17" i="11"/>
  <c r="D19" i="11"/>
  <c r="C21" i="11"/>
  <c r="H21" i="11" s="1"/>
  <c r="D23" i="11"/>
  <c r="C26" i="11"/>
  <c r="E26" i="11" s="1"/>
  <c r="D28" i="11"/>
  <c r="C30" i="11"/>
  <c r="H30" i="11" s="1"/>
  <c r="D32" i="11"/>
  <c r="C35" i="11"/>
  <c r="E35" i="11" s="1"/>
  <c r="D37" i="11"/>
  <c r="C39" i="11"/>
  <c r="H39" i="11" s="1"/>
  <c r="D41" i="11"/>
  <c r="C16" i="8"/>
  <c r="H16" i="8" s="1"/>
  <c r="D30" i="8"/>
  <c r="C36" i="8"/>
  <c r="E36" i="8" s="1"/>
  <c r="C8" i="9"/>
  <c r="H8" i="9" s="1"/>
  <c r="C9" i="9"/>
  <c r="H9" i="9" s="1"/>
  <c r="C15" i="9"/>
  <c r="E15" i="9" s="1"/>
  <c r="G15" i="9" s="1"/>
  <c r="C20" i="9"/>
  <c r="E20" i="9" s="1"/>
  <c r="C24" i="9"/>
  <c r="E24" i="9" s="1"/>
  <c r="F24" i="9" s="1"/>
  <c r="C29" i="9"/>
  <c r="E29" i="9" s="1"/>
  <c r="C33" i="9"/>
  <c r="E33" i="9" s="1"/>
  <c r="G33" i="9" s="1"/>
  <c r="D37" i="9"/>
  <c r="C39" i="9"/>
  <c r="H39" i="9" s="1"/>
  <c r="D41" i="9"/>
  <c r="D10" i="10"/>
  <c r="D19" i="10"/>
  <c r="D28" i="10"/>
  <c r="C32" i="10"/>
  <c r="H32" i="10" s="1"/>
  <c r="C41" i="10"/>
  <c r="H41" i="10" s="1"/>
  <c r="D14" i="5"/>
  <c r="D21" i="5"/>
  <c r="C27" i="5"/>
  <c r="H27" i="5" s="1"/>
  <c r="C7" i="8"/>
  <c r="H7" i="8" s="1"/>
  <c r="D12" i="8"/>
  <c r="C18" i="8"/>
  <c r="E18" i="8" s="1"/>
  <c r="C25" i="8"/>
  <c r="E25" i="8" s="1"/>
  <c r="G25" i="8" s="1"/>
  <c r="D32" i="8"/>
  <c r="D7" i="9"/>
  <c r="D8" i="9"/>
  <c r="D11" i="9"/>
  <c r="C14" i="9"/>
  <c r="H14" i="9" s="1"/>
  <c r="D16" i="9"/>
  <c r="J16" i="9" s="1"/>
  <c r="C18" i="9"/>
  <c r="H18" i="9" s="1"/>
  <c r="D20" i="9"/>
  <c r="J20" i="9" s="1"/>
  <c r="C23" i="9"/>
  <c r="H23" i="9" s="1"/>
  <c r="D25" i="9"/>
  <c r="J25" i="9" s="1"/>
  <c r="C27" i="9"/>
  <c r="H27" i="9" s="1"/>
  <c r="D29" i="9"/>
  <c r="J29" i="9" s="1"/>
  <c r="C32" i="9"/>
  <c r="E32" i="9" s="1"/>
  <c r="D34" i="9"/>
  <c r="J34" i="9" s="1"/>
  <c r="C36" i="9"/>
  <c r="C38" i="9"/>
  <c r="H38" i="9" s="1"/>
  <c r="D40" i="9"/>
  <c r="C42" i="9"/>
  <c r="H42" i="9" s="1"/>
  <c r="C8" i="10"/>
  <c r="E8" i="10" s="1"/>
  <c r="C11" i="10"/>
  <c r="H11" i="10" s="1"/>
  <c r="D16" i="10"/>
  <c r="C20" i="10"/>
  <c r="E20" i="10" s="1"/>
  <c r="D25" i="10"/>
  <c r="C29" i="10"/>
  <c r="E29" i="10" s="1"/>
  <c r="D34" i="10"/>
  <c r="C38" i="10"/>
  <c r="H38" i="10" s="1"/>
  <c r="C17" i="11"/>
  <c r="E17" i="11" s="1"/>
  <c r="D20" i="11"/>
  <c r="C23" i="11"/>
  <c r="H23" i="11" s="1"/>
  <c r="D25" i="11"/>
  <c r="C27" i="11"/>
  <c r="E27" i="11" s="1"/>
  <c r="G27" i="11" s="1"/>
  <c r="D29" i="11"/>
  <c r="C32" i="11"/>
  <c r="E32" i="11" s="1"/>
  <c r="D34" i="11"/>
  <c r="C36" i="11"/>
  <c r="E36" i="11" s="1"/>
  <c r="F36" i="11" s="1"/>
  <c r="D38" i="11"/>
  <c r="C41" i="11"/>
  <c r="H41" i="11" s="1"/>
  <c r="H7" i="12"/>
  <c r="E7" i="12"/>
  <c r="C41" i="12"/>
  <c r="D40" i="12"/>
  <c r="C38" i="12"/>
  <c r="D37" i="12"/>
  <c r="C35" i="12"/>
  <c r="D34" i="12"/>
  <c r="C32" i="12"/>
  <c r="D31" i="12"/>
  <c r="C29" i="12"/>
  <c r="D28" i="12"/>
  <c r="C26" i="12"/>
  <c r="D25" i="12"/>
  <c r="C23" i="12"/>
  <c r="D22" i="12"/>
  <c r="C20" i="12"/>
  <c r="D19" i="12"/>
  <c r="C17" i="12"/>
  <c r="D16" i="12"/>
  <c r="C14" i="12"/>
  <c r="D13" i="12"/>
  <c r="C11" i="12"/>
  <c r="D10" i="12"/>
  <c r="C8" i="12"/>
  <c r="D7" i="12"/>
  <c r="D42" i="12"/>
  <c r="C40" i="12"/>
  <c r="D39" i="12"/>
  <c r="C37" i="12"/>
  <c r="D36" i="12"/>
  <c r="C34" i="12"/>
  <c r="D33" i="12"/>
  <c r="C31" i="12"/>
  <c r="D30" i="12"/>
  <c r="C28" i="12"/>
  <c r="D27" i="12"/>
  <c r="C25" i="12"/>
  <c r="D24" i="12"/>
  <c r="C22" i="12"/>
  <c r="D21" i="12"/>
  <c r="C19" i="12"/>
  <c r="D18" i="12"/>
  <c r="C16" i="12"/>
  <c r="D15" i="12"/>
  <c r="C13" i="12"/>
  <c r="D12" i="12"/>
  <c r="C10" i="12"/>
  <c r="D9" i="12"/>
  <c r="C42" i="12"/>
  <c r="D41" i="12"/>
  <c r="C39" i="12"/>
  <c r="D38" i="12"/>
  <c r="C36" i="12"/>
  <c r="D35" i="12"/>
  <c r="C33" i="12"/>
  <c r="D32" i="12"/>
  <c r="C30" i="12"/>
  <c r="D29" i="12"/>
  <c r="C27" i="12"/>
  <c r="D26" i="12"/>
  <c r="C24" i="12"/>
  <c r="D23" i="12"/>
  <c r="C21" i="12"/>
  <c r="D20" i="12"/>
  <c r="C18" i="12"/>
  <c r="D17" i="12"/>
  <c r="C15" i="12"/>
  <c r="D14" i="12"/>
  <c r="C12" i="12"/>
  <c r="D11" i="12"/>
  <c r="C9" i="12"/>
  <c r="D8" i="12"/>
  <c r="C7" i="11"/>
  <c r="D9" i="11"/>
  <c r="C10" i="11"/>
  <c r="D12" i="11"/>
  <c r="C13" i="11"/>
  <c r="D15" i="11"/>
  <c r="C16" i="11"/>
  <c r="D18" i="11"/>
  <c r="C19" i="11"/>
  <c r="D21" i="11"/>
  <c r="C22" i="11"/>
  <c r="D24" i="11"/>
  <c r="C25" i="11"/>
  <c r="D27" i="11"/>
  <c r="C28" i="11"/>
  <c r="D30" i="11"/>
  <c r="C31" i="11"/>
  <c r="D33" i="11"/>
  <c r="C34" i="11"/>
  <c r="D36" i="11"/>
  <c r="C37" i="11"/>
  <c r="D39" i="11"/>
  <c r="C40" i="11"/>
  <c r="H14" i="10"/>
  <c r="D8" i="10"/>
  <c r="C9" i="10"/>
  <c r="D11" i="10"/>
  <c r="C12" i="10"/>
  <c r="D14" i="10"/>
  <c r="C15" i="10"/>
  <c r="D17" i="10"/>
  <c r="C18" i="10"/>
  <c r="D20" i="10"/>
  <c r="C21" i="10"/>
  <c r="D23" i="10"/>
  <c r="C24" i="10"/>
  <c r="D26" i="10"/>
  <c r="C27" i="10"/>
  <c r="D29" i="10"/>
  <c r="C30" i="10"/>
  <c r="D32" i="10"/>
  <c r="C33" i="10"/>
  <c r="D35" i="10"/>
  <c r="C36" i="10"/>
  <c r="D38" i="10"/>
  <c r="C39" i="10"/>
  <c r="D41" i="10"/>
  <c r="C42" i="10"/>
  <c r="C7" i="10"/>
  <c r="D9" i="10"/>
  <c r="C10" i="10"/>
  <c r="D12" i="10"/>
  <c r="C13" i="10"/>
  <c r="D15" i="10"/>
  <c r="C16" i="10"/>
  <c r="D18" i="10"/>
  <c r="C19" i="10"/>
  <c r="D21" i="10"/>
  <c r="C22" i="10"/>
  <c r="D24" i="10"/>
  <c r="C25" i="10"/>
  <c r="D27" i="10"/>
  <c r="C28" i="10"/>
  <c r="D30" i="10"/>
  <c r="C31" i="10"/>
  <c r="D33" i="10"/>
  <c r="C34" i="10"/>
  <c r="D36" i="10"/>
  <c r="C37" i="10"/>
  <c r="D39" i="10"/>
  <c r="C40" i="10"/>
  <c r="E21" i="9"/>
  <c r="H20" i="9"/>
  <c r="C7" i="9"/>
  <c r="D9" i="9"/>
  <c r="C10" i="9"/>
  <c r="D12" i="9"/>
  <c r="C13" i="9"/>
  <c r="D15" i="9"/>
  <c r="J15" i="9" s="1"/>
  <c r="C16" i="9"/>
  <c r="D18" i="9"/>
  <c r="J18" i="9" s="1"/>
  <c r="C19" i="9"/>
  <c r="D21" i="9"/>
  <c r="J21" i="9" s="1"/>
  <c r="C22" i="9"/>
  <c r="D24" i="9"/>
  <c r="J24" i="9" s="1"/>
  <c r="C25" i="9"/>
  <c r="D27" i="9"/>
  <c r="J27" i="9" s="1"/>
  <c r="C28" i="9"/>
  <c r="D30" i="9"/>
  <c r="J30" i="9" s="1"/>
  <c r="C31" i="9"/>
  <c r="D33" i="9"/>
  <c r="J33" i="9" s="1"/>
  <c r="C34" i="9"/>
  <c r="D36" i="9"/>
  <c r="C37" i="9"/>
  <c r="D39" i="9"/>
  <c r="C40" i="9"/>
  <c r="C41" i="8"/>
  <c r="D40" i="8"/>
  <c r="C38" i="8"/>
  <c r="D37" i="8"/>
  <c r="C35" i="8"/>
  <c r="D34" i="8"/>
  <c r="C32" i="8"/>
  <c r="D31" i="8"/>
  <c r="C29" i="8"/>
  <c r="D28" i="8"/>
  <c r="C26" i="8"/>
  <c r="D25" i="8"/>
  <c r="C23" i="8"/>
  <c r="D22" i="8"/>
  <c r="C20" i="8"/>
  <c r="D19" i="8"/>
  <c r="C17" i="8"/>
  <c r="D16" i="8"/>
  <c r="C14" i="8"/>
  <c r="D13" i="8"/>
  <c r="C11" i="8"/>
  <c r="D10" i="8"/>
  <c r="C8" i="8"/>
  <c r="D7" i="8"/>
  <c r="D42" i="8"/>
  <c r="C40" i="8"/>
  <c r="D9" i="8"/>
  <c r="D11" i="8"/>
  <c r="C13" i="8"/>
  <c r="C15" i="8"/>
  <c r="D18" i="8"/>
  <c r="D20" i="8"/>
  <c r="C22" i="8"/>
  <c r="C24" i="8"/>
  <c r="D27" i="8"/>
  <c r="D29" i="8"/>
  <c r="C31" i="8"/>
  <c r="C33" i="8"/>
  <c r="D36" i="8"/>
  <c r="D38" i="8"/>
  <c r="C42" i="8"/>
  <c r="H18" i="8"/>
  <c r="D8" i="8"/>
  <c r="C10" i="8"/>
  <c r="C12" i="8"/>
  <c r="D15" i="8"/>
  <c r="D17" i="8"/>
  <c r="C19" i="8"/>
  <c r="C21" i="8"/>
  <c r="D24" i="8"/>
  <c r="D26" i="8"/>
  <c r="C28" i="8"/>
  <c r="C30" i="8"/>
  <c r="D33" i="8"/>
  <c r="D35" i="8"/>
  <c r="C37" i="8"/>
  <c r="C39" i="8"/>
  <c r="D41" i="8"/>
  <c r="C41" i="7"/>
  <c r="D40" i="7"/>
  <c r="C38" i="7"/>
  <c r="D37" i="7"/>
  <c r="C35" i="7"/>
  <c r="D34" i="7"/>
  <c r="C32" i="7"/>
  <c r="D31" i="7"/>
  <c r="C29" i="7"/>
  <c r="D28" i="7"/>
  <c r="C26" i="7"/>
  <c r="D25" i="7"/>
  <c r="C23" i="7"/>
  <c r="D22" i="7"/>
  <c r="C20" i="7"/>
  <c r="D19" i="7"/>
  <c r="C17" i="7"/>
  <c r="D16" i="7"/>
  <c r="C14" i="7"/>
  <c r="D13" i="7"/>
  <c r="C11" i="7"/>
  <c r="D10" i="7"/>
  <c r="C8" i="7"/>
  <c r="D7" i="7"/>
  <c r="D42" i="7"/>
  <c r="C40" i="7"/>
  <c r="D39" i="7"/>
  <c r="C37" i="7"/>
  <c r="D36" i="7"/>
  <c r="C34" i="7"/>
  <c r="D33" i="7"/>
  <c r="C31" i="7"/>
  <c r="D30" i="7"/>
  <c r="C28" i="7"/>
  <c r="D27" i="7"/>
  <c r="C25" i="7"/>
  <c r="D24" i="7"/>
  <c r="C22" i="7"/>
  <c r="D21" i="7"/>
  <c r="C19" i="7"/>
  <c r="D18" i="7"/>
  <c r="C16" i="7"/>
  <c r="D15" i="7"/>
  <c r="C13" i="7"/>
  <c r="D12" i="7"/>
  <c r="C10" i="7"/>
  <c r="D9" i="7"/>
  <c r="D8" i="7"/>
  <c r="C12" i="7"/>
  <c r="D17" i="7"/>
  <c r="C21" i="7"/>
  <c r="D26" i="7"/>
  <c r="C30" i="7"/>
  <c r="D35" i="7"/>
  <c r="C39" i="7"/>
  <c r="D11" i="7"/>
  <c r="C15" i="7"/>
  <c r="D20" i="7"/>
  <c r="C24" i="7"/>
  <c r="D29" i="7"/>
  <c r="C33" i="7"/>
  <c r="D38" i="7"/>
  <c r="C42" i="7"/>
  <c r="C7" i="7"/>
  <c r="C9" i="7"/>
  <c r="D14" i="7"/>
  <c r="C18" i="7"/>
  <c r="D23" i="7"/>
  <c r="C27" i="7"/>
  <c r="D32" i="7"/>
  <c r="C36" i="7"/>
  <c r="D41" i="7"/>
  <c r="E12" i="6"/>
  <c r="G12" i="6" s="1"/>
  <c r="E27" i="6"/>
  <c r="H11" i="6"/>
  <c r="E14" i="6"/>
  <c r="C7" i="6"/>
  <c r="D9" i="6"/>
  <c r="C10" i="6"/>
  <c r="D12" i="6"/>
  <c r="C13" i="6"/>
  <c r="D15" i="6"/>
  <c r="C16" i="6"/>
  <c r="D18" i="6"/>
  <c r="C19" i="6"/>
  <c r="D21" i="6"/>
  <c r="C22" i="6"/>
  <c r="D24" i="6"/>
  <c r="C25" i="6"/>
  <c r="D27" i="6"/>
  <c r="C28" i="6"/>
  <c r="D30" i="6"/>
  <c r="C31" i="6"/>
  <c r="D33" i="6"/>
  <c r="C34" i="6"/>
  <c r="D36" i="6"/>
  <c r="C37" i="6"/>
  <c r="D39" i="6"/>
  <c r="C40" i="6"/>
  <c r="H7" i="5"/>
  <c r="G25" i="5"/>
  <c r="D30" i="5"/>
  <c r="D32" i="5"/>
  <c r="C34" i="5"/>
  <c r="C36" i="5"/>
  <c r="D39" i="5"/>
  <c r="D41" i="5"/>
  <c r="D9" i="5"/>
  <c r="D11" i="5"/>
  <c r="D8" i="5"/>
  <c r="C10" i="5"/>
  <c r="C12" i="5"/>
  <c r="D15" i="5"/>
  <c r="D17" i="5"/>
  <c r="C19" i="5"/>
  <c r="C21" i="5"/>
  <c r="D24" i="5"/>
  <c r="D26" i="5"/>
  <c r="C28" i="5"/>
  <c r="C30" i="5"/>
  <c r="D33" i="5"/>
  <c r="D35" i="5"/>
  <c r="C37" i="5"/>
  <c r="C39" i="5"/>
  <c r="C41" i="5"/>
  <c r="D40" i="5"/>
  <c r="C38" i="5"/>
  <c r="D37" i="5"/>
  <c r="C35" i="5"/>
  <c r="D34" i="5"/>
  <c r="C32" i="5"/>
  <c r="D31" i="5"/>
  <c r="C29" i="5"/>
  <c r="D28" i="5"/>
  <c r="C26" i="5"/>
  <c r="D25" i="5"/>
  <c r="C23" i="5"/>
  <c r="D22" i="5"/>
  <c r="C20" i="5"/>
  <c r="D19" i="5"/>
  <c r="C17" i="5"/>
  <c r="D16" i="5"/>
  <c r="C14" i="5"/>
  <c r="D13" i="5"/>
  <c r="C11" i="5"/>
  <c r="D10" i="5"/>
  <c r="C8" i="5"/>
  <c r="D7" i="5"/>
  <c r="C13" i="5"/>
  <c r="C15" i="5"/>
  <c r="D18" i="5"/>
  <c r="D20" i="5"/>
  <c r="C22" i="5"/>
  <c r="C24" i="5"/>
  <c r="D27" i="5"/>
  <c r="D29" i="5"/>
  <c r="C31" i="5"/>
  <c r="C33" i="5"/>
  <c r="D36" i="5"/>
  <c r="D38" i="5"/>
  <c r="C40" i="5"/>
  <c r="C42" i="5"/>
  <c r="J12" i="9" l="1"/>
  <c r="K12" i="9" s="1"/>
  <c r="N11" i="9"/>
  <c r="L12" i="9"/>
  <c r="H41" i="6"/>
  <c r="E42" i="9"/>
  <c r="G42" i="9" s="1"/>
  <c r="E34" i="8"/>
  <c r="F34" i="8" s="1"/>
  <c r="E8" i="6"/>
  <c r="H8" i="11"/>
  <c r="H36" i="8"/>
  <c r="H41" i="9"/>
  <c r="E35" i="10"/>
  <c r="G35" i="10" s="1"/>
  <c r="H29" i="10"/>
  <c r="E9" i="8"/>
  <c r="F9" i="8" s="1"/>
  <c r="F7" i="5"/>
  <c r="H25" i="5"/>
  <c r="E21" i="11"/>
  <c r="G21" i="11" s="1"/>
  <c r="F25" i="8"/>
  <c r="H33" i="9"/>
  <c r="E9" i="5"/>
  <c r="F9" i="5" s="1"/>
  <c r="E8" i="9"/>
  <c r="F8" i="9" s="1"/>
  <c r="H20" i="11"/>
  <c r="H29" i="9"/>
  <c r="E16" i="8"/>
  <c r="G16" i="8" s="1"/>
  <c r="H25" i="8"/>
  <c r="E12" i="9"/>
  <c r="G12" i="9" s="1"/>
  <c r="E36" i="6"/>
  <c r="G36" i="6" s="1"/>
  <c r="F15" i="9"/>
  <c r="H35" i="11"/>
  <c r="E32" i="6"/>
  <c r="G32" i="6" s="1"/>
  <c r="H36" i="11"/>
  <c r="E27" i="5"/>
  <c r="G27" i="5" s="1"/>
  <c r="H38" i="6"/>
  <c r="H35" i="9"/>
  <c r="E39" i="6"/>
  <c r="G39" i="6" s="1"/>
  <c r="H18" i="6"/>
  <c r="E23" i="9"/>
  <c r="G23" i="9" s="1"/>
  <c r="H15" i="9"/>
  <c r="E41" i="10"/>
  <c r="F41" i="10" s="1"/>
  <c r="E23" i="11"/>
  <c r="F23" i="11" s="1"/>
  <c r="F18" i="6"/>
  <c r="E7" i="8"/>
  <c r="F7" i="8" s="1"/>
  <c r="E11" i="9"/>
  <c r="G11" i="9" s="1"/>
  <c r="F33" i="9"/>
  <c r="E29" i="11"/>
  <c r="G29" i="11" s="1"/>
  <c r="E12" i="11"/>
  <c r="G12" i="11" s="1"/>
  <c r="E14" i="9"/>
  <c r="G14" i="9" s="1"/>
  <c r="H24" i="11"/>
  <c r="H17" i="11"/>
  <c r="E30" i="11"/>
  <c r="G30" i="11" s="1"/>
  <c r="G36" i="11"/>
  <c r="F24" i="11"/>
  <c r="E38" i="10"/>
  <c r="F38" i="10" s="1"/>
  <c r="G18" i="11"/>
  <c r="H11" i="11"/>
  <c r="H27" i="11"/>
  <c r="H26" i="11"/>
  <c r="H9" i="11"/>
  <c r="F27" i="11"/>
  <c r="E35" i="6"/>
  <c r="G35" i="6" s="1"/>
  <c r="E29" i="6"/>
  <c r="G29" i="6" s="1"/>
  <c r="H9" i="6"/>
  <c r="F9" i="6"/>
  <c r="E30" i="6"/>
  <c r="E27" i="8"/>
  <c r="G27" i="8" s="1"/>
  <c r="E26" i="9"/>
  <c r="G26" i="9" s="1"/>
  <c r="E39" i="9"/>
  <c r="G39" i="9" s="1"/>
  <c r="E11" i="10"/>
  <c r="G11" i="10" s="1"/>
  <c r="E17" i="10"/>
  <c r="G17" i="10" s="1"/>
  <c r="E41" i="11"/>
  <c r="F41" i="11" s="1"/>
  <c r="E38" i="11"/>
  <c r="G38" i="11" s="1"/>
  <c r="F15" i="11"/>
  <c r="F9" i="11"/>
  <c r="E42" i="11"/>
  <c r="F42" i="11" s="1"/>
  <c r="H18" i="11"/>
  <c r="E15" i="6"/>
  <c r="G15" i="6" s="1"/>
  <c r="E18" i="5"/>
  <c r="F18" i="5" s="1"/>
  <c r="F12" i="6"/>
  <c r="E21" i="6"/>
  <c r="G21" i="6" s="1"/>
  <c r="E27" i="9"/>
  <c r="G27" i="9" s="1"/>
  <c r="H15" i="11"/>
  <c r="H16" i="5"/>
  <c r="H32" i="9"/>
  <c r="H24" i="9"/>
  <c r="E38" i="9"/>
  <c r="G38" i="9" s="1"/>
  <c r="G24" i="9"/>
  <c r="H23" i="10"/>
  <c r="H33" i="11"/>
  <c r="G16" i="5"/>
  <c r="E23" i="6"/>
  <c r="G23" i="6" s="1"/>
  <c r="E17" i="9"/>
  <c r="F17" i="9" s="1"/>
  <c r="H20" i="10"/>
  <c r="H8" i="10"/>
  <c r="E32" i="10"/>
  <c r="G32" i="10" s="1"/>
  <c r="H32" i="11"/>
  <c r="E14" i="11"/>
  <c r="G14" i="11" s="1"/>
  <c r="F33" i="11"/>
  <c r="H26" i="6"/>
  <c r="H17" i="6"/>
  <c r="H20" i="6"/>
  <c r="H26" i="10"/>
  <c r="H24" i="6"/>
  <c r="E24" i="6"/>
  <c r="H42" i="6"/>
  <c r="E42" i="6"/>
  <c r="E18" i="9"/>
  <c r="E30" i="9"/>
  <c r="G30" i="9" s="1"/>
  <c r="E9" i="9"/>
  <c r="E39" i="11"/>
  <c r="H36" i="9"/>
  <c r="E36" i="9"/>
  <c r="H33" i="6"/>
  <c r="E33" i="6"/>
  <c r="H41" i="12"/>
  <c r="E41" i="12"/>
  <c r="H15" i="12"/>
  <c r="E15" i="12"/>
  <c r="H24" i="12"/>
  <c r="E24" i="12"/>
  <c r="H33" i="12"/>
  <c r="E33" i="12"/>
  <c r="H42" i="12"/>
  <c r="E42" i="12"/>
  <c r="H16" i="12"/>
  <c r="E16" i="12"/>
  <c r="H25" i="12"/>
  <c r="E25" i="12"/>
  <c r="H34" i="12"/>
  <c r="E34" i="12"/>
  <c r="H11" i="12"/>
  <c r="E11" i="12"/>
  <c r="H20" i="12"/>
  <c r="E20" i="12"/>
  <c r="H29" i="12"/>
  <c r="E29" i="12"/>
  <c r="H38" i="12"/>
  <c r="E38" i="12"/>
  <c r="G7" i="12"/>
  <c r="F7" i="12"/>
  <c r="H9" i="12"/>
  <c r="E9" i="12"/>
  <c r="H18" i="12"/>
  <c r="E18" i="12"/>
  <c r="H27" i="12"/>
  <c r="E27" i="12"/>
  <c r="H36" i="12"/>
  <c r="E36" i="12"/>
  <c r="H10" i="12"/>
  <c r="E10" i="12"/>
  <c r="H19" i="12"/>
  <c r="E19" i="12"/>
  <c r="H28" i="12"/>
  <c r="E28" i="12"/>
  <c r="H37" i="12"/>
  <c r="E37" i="12"/>
  <c r="H14" i="12"/>
  <c r="E14" i="12"/>
  <c r="H23" i="12"/>
  <c r="E23" i="12"/>
  <c r="H32" i="12"/>
  <c r="E32" i="12"/>
  <c r="H12" i="12"/>
  <c r="E12" i="12"/>
  <c r="H21" i="12"/>
  <c r="E21" i="12"/>
  <c r="H30" i="12"/>
  <c r="E30" i="12"/>
  <c r="H39" i="12"/>
  <c r="E39" i="12"/>
  <c r="H13" i="12"/>
  <c r="E13" i="12"/>
  <c r="H22" i="12"/>
  <c r="E22" i="12"/>
  <c r="H31" i="12"/>
  <c r="E31" i="12"/>
  <c r="H40" i="12"/>
  <c r="E40" i="12"/>
  <c r="H8" i="12"/>
  <c r="E8" i="12"/>
  <c r="H17" i="12"/>
  <c r="E17" i="12"/>
  <c r="H26" i="12"/>
  <c r="E26" i="12"/>
  <c r="H35" i="12"/>
  <c r="E35" i="12"/>
  <c r="E34" i="11"/>
  <c r="H34" i="11"/>
  <c r="G17" i="11"/>
  <c r="F17" i="11"/>
  <c r="E40" i="11"/>
  <c r="H40" i="11"/>
  <c r="E31" i="11"/>
  <c r="H31" i="11"/>
  <c r="E22" i="11"/>
  <c r="H22" i="11"/>
  <c r="E13" i="11"/>
  <c r="H13" i="11"/>
  <c r="F20" i="11"/>
  <c r="G20" i="11"/>
  <c r="E25" i="11"/>
  <c r="H25" i="11"/>
  <c r="E16" i="11"/>
  <c r="H16" i="11"/>
  <c r="H7" i="11"/>
  <c r="E7" i="11"/>
  <c r="G32" i="11"/>
  <c r="F32" i="11"/>
  <c r="G35" i="11"/>
  <c r="F35" i="11"/>
  <c r="G26" i="11"/>
  <c r="F26" i="11"/>
  <c r="G8" i="11"/>
  <c r="F8" i="11"/>
  <c r="H37" i="11"/>
  <c r="E37" i="11"/>
  <c r="H28" i="11"/>
  <c r="E28" i="11"/>
  <c r="H19" i="11"/>
  <c r="E19" i="11"/>
  <c r="H10" i="11"/>
  <c r="E10" i="11"/>
  <c r="F11" i="11"/>
  <c r="G11" i="11"/>
  <c r="H37" i="10"/>
  <c r="E37" i="10"/>
  <c r="H28" i="10"/>
  <c r="E28" i="10"/>
  <c r="H19" i="10"/>
  <c r="E19" i="10"/>
  <c r="H10" i="10"/>
  <c r="E10" i="10"/>
  <c r="H42" i="10"/>
  <c r="E42" i="10"/>
  <c r="H33" i="10"/>
  <c r="E33" i="10"/>
  <c r="E24" i="10"/>
  <c r="H24" i="10"/>
  <c r="H15" i="10"/>
  <c r="E15" i="10"/>
  <c r="G26" i="10"/>
  <c r="F26" i="10"/>
  <c r="H40" i="10"/>
  <c r="E40" i="10"/>
  <c r="H31" i="10"/>
  <c r="E31" i="10"/>
  <c r="H22" i="10"/>
  <c r="E22" i="10"/>
  <c r="H13" i="10"/>
  <c r="E13" i="10"/>
  <c r="H36" i="10"/>
  <c r="E36" i="10"/>
  <c r="H27" i="10"/>
  <c r="E27" i="10"/>
  <c r="H18" i="10"/>
  <c r="E18" i="10"/>
  <c r="H9" i="10"/>
  <c r="E9" i="10"/>
  <c r="G20" i="10"/>
  <c r="F20" i="10"/>
  <c r="G8" i="10"/>
  <c r="F8" i="10"/>
  <c r="G23" i="10"/>
  <c r="F23" i="10"/>
  <c r="H34" i="10"/>
  <c r="E34" i="10"/>
  <c r="H25" i="10"/>
  <c r="E25" i="10"/>
  <c r="H16" i="10"/>
  <c r="E16" i="10"/>
  <c r="H7" i="10"/>
  <c r="E7" i="10"/>
  <c r="E39" i="10"/>
  <c r="H39" i="10"/>
  <c r="E30" i="10"/>
  <c r="H30" i="10"/>
  <c r="E21" i="10"/>
  <c r="H21" i="10"/>
  <c r="E12" i="10"/>
  <c r="H12" i="10"/>
  <c r="G29" i="10"/>
  <c r="F29" i="10"/>
  <c r="G14" i="10"/>
  <c r="F14" i="10"/>
  <c r="G21" i="9"/>
  <c r="F21" i="9"/>
  <c r="F42" i="9"/>
  <c r="H34" i="9"/>
  <c r="E34" i="9"/>
  <c r="H25" i="9"/>
  <c r="E25" i="9"/>
  <c r="E16" i="9"/>
  <c r="H16" i="9"/>
  <c r="H7" i="9"/>
  <c r="E7" i="9"/>
  <c r="F29" i="9"/>
  <c r="G29" i="9"/>
  <c r="F35" i="9"/>
  <c r="G35" i="9"/>
  <c r="H37" i="9"/>
  <c r="E37" i="9"/>
  <c r="H28" i="9"/>
  <c r="E28" i="9"/>
  <c r="H19" i="9"/>
  <c r="E19" i="9"/>
  <c r="H10" i="9"/>
  <c r="E10" i="9"/>
  <c r="G41" i="9"/>
  <c r="F41" i="9"/>
  <c r="G32" i="9"/>
  <c r="F32" i="9"/>
  <c r="E40" i="9"/>
  <c r="H40" i="9"/>
  <c r="E31" i="9"/>
  <c r="H31" i="9"/>
  <c r="E22" i="9"/>
  <c r="H22" i="9"/>
  <c r="E13" i="9"/>
  <c r="H13" i="9"/>
  <c r="F20" i="9"/>
  <c r="G20" i="9"/>
  <c r="H30" i="8"/>
  <c r="E30" i="8"/>
  <c r="H42" i="8"/>
  <c r="E42" i="8"/>
  <c r="H40" i="8"/>
  <c r="E40" i="8"/>
  <c r="H17" i="8"/>
  <c r="E17" i="8"/>
  <c r="H28" i="8"/>
  <c r="E28" i="8"/>
  <c r="H21" i="8"/>
  <c r="E21" i="8"/>
  <c r="G9" i="8"/>
  <c r="H33" i="8"/>
  <c r="E33" i="8"/>
  <c r="H15" i="8"/>
  <c r="E15" i="8"/>
  <c r="H14" i="8"/>
  <c r="E14" i="8"/>
  <c r="E23" i="8"/>
  <c r="H23" i="8"/>
  <c r="H32" i="8"/>
  <c r="E32" i="8"/>
  <c r="H41" i="8"/>
  <c r="E41" i="8"/>
  <c r="H37" i="8"/>
  <c r="E37" i="8"/>
  <c r="H10" i="8"/>
  <c r="E10" i="8"/>
  <c r="E22" i="8"/>
  <c r="H22" i="8"/>
  <c r="H8" i="8"/>
  <c r="E8" i="8"/>
  <c r="H26" i="8"/>
  <c r="E26" i="8"/>
  <c r="H35" i="8"/>
  <c r="E35" i="8"/>
  <c r="H39" i="8"/>
  <c r="E39" i="8"/>
  <c r="H19" i="8"/>
  <c r="E19" i="8"/>
  <c r="H12" i="8"/>
  <c r="E12" i="8"/>
  <c r="F18" i="8"/>
  <c r="G18" i="8"/>
  <c r="E31" i="8"/>
  <c r="H31" i="8"/>
  <c r="H24" i="8"/>
  <c r="E24" i="8"/>
  <c r="E13" i="8"/>
  <c r="H13" i="8"/>
  <c r="E11" i="8"/>
  <c r="H11" i="8"/>
  <c r="E20" i="8"/>
  <c r="H20" i="8"/>
  <c r="E29" i="8"/>
  <c r="H29" i="8"/>
  <c r="E38" i="8"/>
  <c r="H38" i="8"/>
  <c r="F36" i="8"/>
  <c r="G36" i="8"/>
  <c r="H27" i="7"/>
  <c r="E27" i="7"/>
  <c r="H42" i="7"/>
  <c r="E42" i="7"/>
  <c r="H15" i="7"/>
  <c r="E15" i="7"/>
  <c r="H21" i="7"/>
  <c r="E21" i="7"/>
  <c r="H16" i="7"/>
  <c r="E16" i="7"/>
  <c r="H25" i="7"/>
  <c r="E25" i="7"/>
  <c r="H34" i="7"/>
  <c r="E34" i="7"/>
  <c r="H11" i="7"/>
  <c r="E11" i="7"/>
  <c r="H20" i="7"/>
  <c r="E20" i="7"/>
  <c r="H29" i="7"/>
  <c r="E29" i="7"/>
  <c r="H38" i="7"/>
  <c r="E38" i="7"/>
  <c r="H9" i="7"/>
  <c r="E9" i="7"/>
  <c r="H24" i="7"/>
  <c r="E24" i="7"/>
  <c r="H30" i="7"/>
  <c r="E30" i="7"/>
  <c r="H13" i="7"/>
  <c r="E13" i="7"/>
  <c r="H22" i="7"/>
  <c r="E22" i="7"/>
  <c r="H31" i="7"/>
  <c r="E31" i="7"/>
  <c r="H40" i="7"/>
  <c r="E40" i="7"/>
  <c r="H8" i="7"/>
  <c r="E8" i="7"/>
  <c r="H17" i="7"/>
  <c r="E17" i="7"/>
  <c r="H26" i="7"/>
  <c r="E26" i="7"/>
  <c r="H35" i="7"/>
  <c r="E35" i="7"/>
  <c r="H36" i="7"/>
  <c r="E36" i="7"/>
  <c r="H18" i="7"/>
  <c r="E18" i="7"/>
  <c r="H7" i="7"/>
  <c r="E7" i="7"/>
  <c r="H33" i="7"/>
  <c r="E33" i="7"/>
  <c r="H39" i="7"/>
  <c r="E39" i="7"/>
  <c r="H12" i="7"/>
  <c r="E12" i="7"/>
  <c r="E10" i="7"/>
  <c r="H10" i="7"/>
  <c r="E19" i="7"/>
  <c r="H19" i="7"/>
  <c r="E28" i="7"/>
  <c r="H28" i="7"/>
  <c r="E37" i="7"/>
  <c r="H37" i="7"/>
  <c r="H14" i="7"/>
  <c r="E14" i="7"/>
  <c r="H23" i="7"/>
  <c r="E23" i="7"/>
  <c r="H32" i="7"/>
  <c r="E32" i="7"/>
  <c r="H41" i="7"/>
  <c r="E41" i="7"/>
  <c r="E34" i="6"/>
  <c r="H34" i="6"/>
  <c r="H16" i="6"/>
  <c r="E16" i="6"/>
  <c r="H7" i="6"/>
  <c r="E7" i="6"/>
  <c r="F32" i="6"/>
  <c r="F11" i="6"/>
  <c r="G11" i="6"/>
  <c r="G27" i="6"/>
  <c r="F27" i="6"/>
  <c r="F38" i="6"/>
  <c r="G38" i="6"/>
  <c r="H37" i="6"/>
  <c r="E37" i="6"/>
  <c r="H28" i="6"/>
  <c r="E28" i="6"/>
  <c r="H19" i="6"/>
  <c r="E19" i="6"/>
  <c r="H10" i="6"/>
  <c r="E10" i="6"/>
  <c r="G41" i="6"/>
  <c r="F41" i="6"/>
  <c r="G14" i="6"/>
  <c r="F14" i="6"/>
  <c r="F26" i="6"/>
  <c r="G26" i="6"/>
  <c r="G17" i="6"/>
  <c r="F17" i="6"/>
  <c r="F8" i="6"/>
  <c r="G8" i="6"/>
  <c r="F20" i="6"/>
  <c r="G20" i="6"/>
  <c r="E25" i="6"/>
  <c r="H25" i="6"/>
  <c r="E40" i="6"/>
  <c r="H40" i="6"/>
  <c r="E31" i="6"/>
  <c r="H31" i="6"/>
  <c r="E22" i="6"/>
  <c r="H22" i="6"/>
  <c r="E13" i="6"/>
  <c r="H13" i="6"/>
  <c r="H24" i="5"/>
  <c r="E24" i="5"/>
  <c r="H11" i="5"/>
  <c r="E11" i="5"/>
  <c r="H20" i="5"/>
  <c r="E20" i="5"/>
  <c r="H29" i="5"/>
  <c r="E29" i="5"/>
  <c r="H39" i="5"/>
  <c r="E39" i="5"/>
  <c r="H19" i="5"/>
  <c r="E19" i="5"/>
  <c r="H12" i="5"/>
  <c r="E12" i="5"/>
  <c r="H42" i="5"/>
  <c r="E42" i="5"/>
  <c r="H15" i="5"/>
  <c r="E15" i="5"/>
  <c r="H40" i="5"/>
  <c r="E40" i="5"/>
  <c r="H33" i="5"/>
  <c r="E33" i="5"/>
  <c r="H13" i="5"/>
  <c r="E13" i="5"/>
  <c r="E14" i="5"/>
  <c r="H14" i="5"/>
  <c r="E23" i="5"/>
  <c r="H23" i="5"/>
  <c r="E32" i="5"/>
  <c r="H32" i="5"/>
  <c r="E41" i="5"/>
  <c r="H41" i="5"/>
  <c r="H28" i="5"/>
  <c r="E28" i="5"/>
  <c r="H21" i="5"/>
  <c r="E21" i="5"/>
  <c r="E34" i="5"/>
  <c r="H34" i="5"/>
  <c r="H31" i="5"/>
  <c r="E31" i="5"/>
  <c r="H38" i="5"/>
  <c r="E38" i="5"/>
  <c r="H22" i="5"/>
  <c r="E22" i="5"/>
  <c r="H8" i="5"/>
  <c r="E8" i="5"/>
  <c r="H17" i="5"/>
  <c r="E17" i="5"/>
  <c r="E26" i="5"/>
  <c r="H26" i="5"/>
  <c r="H35" i="5"/>
  <c r="E35" i="5"/>
  <c r="H37" i="5"/>
  <c r="E37" i="5"/>
  <c r="H30" i="5"/>
  <c r="E30" i="5"/>
  <c r="H10" i="5"/>
  <c r="E10" i="5"/>
  <c r="H36" i="5"/>
  <c r="E36" i="5"/>
  <c r="G34" i="8" l="1"/>
  <c r="F21" i="11"/>
  <c r="N14" i="9"/>
  <c r="N13" i="9"/>
  <c r="F35" i="10"/>
  <c r="F11" i="9"/>
  <c r="F29" i="6"/>
  <c r="F39" i="9"/>
  <c r="G38" i="10"/>
  <c r="F17" i="10"/>
  <c r="F36" i="6"/>
  <c r="F39" i="6"/>
  <c r="G9" i="5"/>
  <c r="G23" i="11"/>
  <c r="G8" i="9"/>
  <c r="F23" i="9"/>
  <c r="F29" i="11"/>
  <c r="F12" i="11"/>
  <c r="G41" i="10"/>
  <c r="F14" i="9"/>
  <c r="F16" i="8"/>
  <c r="F12" i="9"/>
  <c r="F27" i="5"/>
  <c r="G7" i="8"/>
  <c r="G41" i="11"/>
  <c r="F26" i="9"/>
  <c r="F32" i="10"/>
  <c r="F30" i="11"/>
  <c r="F27" i="8"/>
  <c r="F14" i="11"/>
  <c r="F38" i="11"/>
  <c r="G18" i="5"/>
  <c r="F23" i="6"/>
  <c r="F35" i="6"/>
  <c r="F30" i="9"/>
  <c r="G42" i="11"/>
  <c r="F27" i="9"/>
  <c r="G17" i="9"/>
  <c r="F11" i="10"/>
  <c r="G30" i="6"/>
  <c r="F30" i="6"/>
  <c r="F15" i="6"/>
  <c r="F21" i="6"/>
  <c r="F38" i="9"/>
  <c r="G33" i="6"/>
  <c r="F33" i="6"/>
  <c r="G42" i="6"/>
  <c r="F42" i="6"/>
  <c r="G39" i="11"/>
  <c r="F39" i="11"/>
  <c r="G18" i="9"/>
  <c r="F18" i="9"/>
  <c r="G36" i="9"/>
  <c r="F36" i="9"/>
  <c r="G9" i="9"/>
  <c r="F9" i="9"/>
  <c r="G24" i="6"/>
  <c r="F24" i="6"/>
  <c r="G31" i="12"/>
  <c r="F31" i="12"/>
  <c r="G39" i="12"/>
  <c r="F39" i="12"/>
  <c r="G12" i="12"/>
  <c r="F12" i="12"/>
  <c r="G27" i="12"/>
  <c r="F27" i="12"/>
  <c r="F41" i="12"/>
  <c r="G41" i="12"/>
  <c r="F35" i="12"/>
  <c r="G35" i="12"/>
  <c r="F8" i="12"/>
  <c r="G8" i="12"/>
  <c r="G22" i="12"/>
  <c r="F22" i="12"/>
  <c r="G30" i="12"/>
  <c r="F30" i="12"/>
  <c r="F32" i="12"/>
  <c r="G32" i="12"/>
  <c r="G37" i="12"/>
  <c r="F37" i="12"/>
  <c r="G10" i="12"/>
  <c r="F10" i="12"/>
  <c r="G18" i="12"/>
  <c r="F18" i="12"/>
  <c r="F38" i="12"/>
  <c r="G38" i="12"/>
  <c r="F11" i="12"/>
  <c r="G11" i="12"/>
  <c r="G16" i="12"/>
  <c r="F16" i="12"/>
  <c r="G24" i="12"/>
  <c r="F24" i="12"/>
  <c r="F17" i="12"/>
  <c r="G17" i="12"/>
  <c r="F14" i="12"/>
  <c r="G14" i="12"/>
  <c r="G19" i="12"/>
  <c r="F19" i="12"/>
  <c r="F20" i="12"/>
  <c r="G20" i="12"/>
  <c r="G25" i="12"/>
  <c r="F25" i="12"/>
  <c r="G33" i="12"/>
  <c r="F33" i="12"/>
  <c r="F26" i="12"/>
  <c r="G26" i="12"/>
  <c r="G40" i="12"/>
  <c r="F40" i="12"/>
  <c r="G13" i="12"/>
  <c r="F13" i="12"/>
  <c r="G21" i="12"/>
  <c r="F21" i="12"/>
  <c r="F23" i="12"/>
  <c r="G23" i="12"/>
  <c r="G28" i="12"/>
  <c r="F28" i="12"/>
  <c r="G36" i="12"/>
  <c r="F36" i="12"/>
  <c r="G9" i="12"/>
  <c r="F9" i="12"/>
  <c r="F29" i="12"/>
  <c r="G29" i="12"/>
  <c r="G34" i="12"/>
  <c r="F34" i="12"/>
  <c r="G42" i="12"/>
  <c r="F42" i="12"/>
  <c r="G15" i="12"/>
  <c r="F15" i="12"/>
  <c r="F19" i="11"/>
  <c r="G19" i="11"/>
  <c r="F28" i="11"/>
  <c r="G28" i="11"/>
  <c r="F7" i="11"/>
  <c r="G7" i="11"/>
  <c r="F16" i="11"/>
  <c r="G16" i="11"/>
  <c r="F22" i="11"/>
  <c r="G22" i="11"/>
  <c r="F13" i="11"/>
  <c r="G13" i="11"/>
  <c r="F40" i="11"/>
  <c r="G40" i="11"/>
  <c r="F10" i="11"/>
  <c r="G10" i="11"/>
  <c r="F37" i="11"/>
  <c r="G37" i="11"/>
  <c r="F25" i="11"/>
  <c r="G25" i="11"/>
  <c r="F31" i="11"/>
  <c r="G31" i="11"/>
  <c r="F34" i="11"/>
  <c r="G34" i="11"/>
  <c r="G12" i="10"/>
  <c r="F12" i="10"/>
  <c r="G39" i="10"/>
  <c r="F39" i="10"/>
  <c r="F16" i="10"/>
  <c r="G16" i="10"/>
  <c r="G27" i="10"/>
  <c r="F27" i="10"/>
  <c r="F22" i="10"/>
  <c r="G22" i="10"/>
  <c r="G33" i="10"/>
  <c r="F33" i="10"/>
  <c r="F19" i="10"/>
  <c r="G19" i="10"/>
  <c r="G30" i="10"/>
  <c r="F30" i="10"/>
  <c r="F7" i="10"/>
  <c r="G7" i="10"/>
  <c r="F34" i="10"/>
  <c r="G34" i="10"/>
  <c r="G18" i="10"/>
  <c r="F18" i="10"/>
  <c r="F13" i="10"/>
  <c r="G13" i="10"/>
  <c r="F40" i="10"/>
  <c r="G40" i="10"/>
  <c r="F10" i="10"/>
  <c r="G10" i="10"/>
  <c r="F37" i="10"/>
  <c r="G37" i="10"/>
  <c r="G21" i="10"/>
  <c r="F21" i="10"/>
  <c r="F25" i="10"/>
  <c r="G25" i="10"/>
  <c r="G9" i="10"/>
  <c r="F9" i="10"/>
  <c r="G36" i="10"/>
  <c r="F36" i="10"/>
  <c r="F31" i="10"/>
  <c r="G31" i="10"/>
  <c r="G15" i="10"/>
  <c r="F15" i="10"/>
  <c r="G24" i="10"/>
  <c r="F24" i="10"/>
  <c r="G42" i="10"/>
  <c r="F42" i="10"/>
  <c r="F28" i="10"/>
  <c r="G28" i="10"/>
  <c r="F13" i="9"/>
  <c r="G13" i="9"/>
  <c r="F40" i="9"/>
  <c r="G40" i="9"/>
  <c r="F10" i="9"/>
  <c r="G10" i="9"/>
  <c r="F37" i="9"/>
  <c r="G37" i="9"/>
  <c r="F7" i="9"/>
  <c r="G7" i="9"/>
  <c r="F16" i="9"/>
  <c r="G16" i="9"/>
  <c r="F34" i="9"/>
  <c r="G34" i="9"/>
  <c r="F31" i="9"/>
  <c r="G31" i="9"/>
  <c r="F28" i="9"/>
  <c r="G28" i="9"/>
  <c r="F25" i="9"/>
  <c r="G25" i="9"/>
  <c r="F22" i="9"/>
  <c r="G22" i="9"/>
  <c r="F19" i="9"/>
  <c r="G19" i="9"/>
  <c r="F29" i="8"/>
  <c r="G29" i="8"/>
  <c r="F24" i="8"/>
  <c r="G24" i="8"/>
  <c r="G31" i="8"/>
  <c r="F31" i="8"/>
  <c r="G12" i="8"/>
  <c r="F12" i="8"/>
  <c r="F35" i="8"/>
  <c r="G35" i="8"/>
  <c r="G37" i="8"/>
  <c r="F37" i="8"/>
  <c r="F32" i="8"/>
  <c r="G32" i="8"/>
  <c r="F23" i="8"/>
  <c r="G23" i="8"/>
  <c r="F15" i="8"/>
  <c r="G15" i="8"/>
  <c r="G21" i="8"/>
  <c r="F21" i="8"/>
  <c r="G40" i="8"/>
  <c r="F40" i="8"/>
  <c r="G30" i="8"/>
  <c r="F30" i="8"/>
  <c r="F20" i="8"/>
  <c r="G20" i="8"/>
  <c r="G13" i="8"/>
  <c r="F13" i="8"/>
  <c r="G19" i="8"/>
  <c r="F19" i="8"/>
  <c r="F26" i="8"/>
  <c r="G26" i="8"/>
  <c r="F33" i="8"/>
  <c r="G33" i="8"/>
  <c r="G28" i="8"/>
  <c r="F28" i="8"/>
  <c r="F38" i="8"/>
  <c r="G38" i="8"/>
  <c r="F11" i="8"/>
  <c r="G11" i="8"/>
  <c r="G39" i="8"/>
  <c r="F39" i="8"/>
  <c r="F8" i="8"/>
  <c r="G8" i="8"/>
  <c r="G22" i="8"/>
  <c r="F22" i="8"/>
  <c r="G10" i="8"/>
  <c r="F10" i="8"/>
  <c r="F41" i="8"/>
  <c r="G41" i="8"/>
  <c r="F14" i="8"/>
  <c r="G14" i="8"/>
  <c r="F17" i="8"/>
  <c r="G17" i="8"/>
  <c r="G42" i="8"/>
  <c r="F42" i="8"/>
  <c r="F41" i="7"/>
  <c r="G41" i="7"/>
  <c r="F14" i="7"/>
  <c r="G14" i="7"/>
  <c r="G37" i="7"/>
  <c r="F37" i="7"/>
  <c r="G10" i="7"/>
  <c r="F10" i="7"/>
  <c r="G39" i="7"/>
  <c r="F39" i="7"/>
  <c r="G18" i="7"/>
  <c r="F18" i="7"/>
  <c r="F26" i="7"/>
  <c r="G26" i="7"/>
  <c r="G40" i="7"/>
  <c r="F40" i="7"/>
  <c r="G13" i="7"/>
  <c r="F13" i="7"/>
  <c r="G9" i="7"/>
  <c r="F9" i="7"/>
  <c r="F20" i="7"/>
  <c r="G20" i="7"/>
  <c r="G25" i="7"/>
  <c r="F25" i="7"/>
  <c r="G15" i="7"/>
  <c r="F15" i="7"/>
  <c r="F23" i="7"/>
  <c r="G23" i="7"/>
  <c r="G19" i="7"/>
  <c r="F19" i="7"/>
  <c r="G12" i="7"/>
  <c r="F12" i="7"/>
  <c r="G7" i="7"/>
  <c r="F7" i="7"/>
  <c r="F35" i="7"/>
  <c r="G35" i="7"/>
  <c r="F8" i="7"/>
  <c r="G8" i="7"/>
  <c r="G22" i="7"/>
  <c r="F22" i="7"/>
  <c r="G24" i="7"/>
  <c r="F24" i="7"/>
  <c r="F29" i="7"/>
  <c r="G29" i="7"/>
  <c r="G34" i="7"/>
  <c r="F34" i="7"/>
  <c r="G21" i="7"/>
  <c r="F21" i="7"/>
  <c r="G27" i="7"/>
  <c r="F27" i="7"/>
  <c r="F32" i="7"/>
  <c r="G32" i="7"/>
  <c r="G28" i="7"/>
  <c r="F28" i="7"/>
  <c r="G33" i="7"/>
  <c r="F33" i="7"/>
  <c r="G36" i="7"/>
  <c r="F36" i="7"/>
  <c r="F17" i="7"/>
  <c r="G17" i="7"/>
  <c r="G31" i="7"/>
  <c r="F31" i="7"/>
  <c r="G30" i="7"/>
  <c r="F30" i="7"/>
  <c r="F38" i="7"/>
  <c r="G38" i="7"/>
  <c r="F11" i="7"/>
  <c r="G11" i="7"/>
  <c r="G16" i="7"/>
  <c r="F16" i="7"/>
  <c r="G42" i="7"/>
  <c r="F42" i="7"/>
  <c r="F13" i="6"/>
  <c r="G13" i="6"/>
  <c r="F10" i="6"/>
  <c r="G10" i="6"/>
  <c r="F37" i="6"/>
  <c r="G37" i="6"/>
  <c r="F7" i="6"/>
  <c r="G7" i="6"/>
  <c r="F31" i="6"/>
  <c r="G31" i="6"/>
  <c r="F28" i="6"/>
  <c r="G28" i="6"/>
  <c r="F40" i="6"/>
  <c r="G40" i="6"/>
  <c r="F22" i="6"/>
  <c r="G22" i="6"/>
  <c r="F25" i="6"/>
  <c r="G25" i="6"/>
  <c r="F19" i="6"/>
  <c r="G19" i="6"/>
  <c r="F16" i="6"/>
  <c r="G16" i="6"/>
  <c r="F34" i="6"/>
  <c r="G34" i="6"/>
  <c r="G10" i="5"/>
  <c r="F10" i="5"/>
  <c r="F35" i="5"/>
  <c r="G35" i="5"/>
  <c r="F26" i="5"/>
  <c r="G26" i="5"/>
  <c r="F8" i="5"/>
  <c r="G8" i="5"/>
  <c r="F21" i="5"/>
  <c r="G21" i="5"/>
  <c r="G13" i="5"/>
  <c r="F13" i="5"/>
  <c r="G15" i="5"/>
  <c r="F15" i="5"/>
  <c r="G12" i="5"/>
  <c r="F12" i="5"/>
  <c r="F29" i="5"/>
  <c r="G29" i="5"/>
  <c r="F30" i="5"/>
  <c r="G30" i="5"/>
  <c r="G22" i="5"/>
  <c r="F22" i="5"/>
  <c r="G34" i="5"/>
  <c r="F34" i="5"/>
  <c r="G28" i="5"/>
  <c r="F28" i="5"/>
  <c r="F41" i="5"/>
  <c r="G41" i="5"/>
  <c r="F14" i="5"/>
  <c r="G14" i="5"/>
  <c r="G33" i="5"/>
  <c r="F33" i="5"/>
  <c r="G42" i="5"/>
  <c r="F42" i="5"/>
  <c r="G19" i="5"/>
  <c r="F19" i="5"/>
  <c r="F20" i="5"/>
  <c r="G20" i="5"/>
  <c r="G31" i="5"/>
  <c r="F31" i="5"/>
  <c r="F23" i="5"/>
  <c r="G23" i="5"/>
  <c r="G24" i="5"/>
  <c r="F24" i="5"/>
  <c r="F36" i="5"/>
  <c r="G36" i="5"/>
  <c r="G37" i="5"/>
  <c r="F37" i="5"/>
  <c r="F17" i="5"/>
  <c r="G17" i="5"/>
  <c r="F38" i="5"/>
  <c r="G38" i="5"/>
  <c r="F32" i="5"/>
  <c r="G32" i="5"/>
  <c r="G40" i="5"/>
  <c r="F40" i="5"/>
  <c r="F39" i="5"/>
  <c r="G39" i="5"/>
  <c r="F11" i="5"/>
  <c r="G11" i="5"/>
  <c r="N16" i="9" l="1"/>
  <c r="N18" i="9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D3" i="4"/>
  <c r="D42" i="4" s="1"/>
  <c r="D2" i="4"/>
  <c r="C6" i="4" s="1"/>
  <c r="D6" i="4" s="1"/>
  <c r="C7" i="4" l="1"/>
  <c r="E7" i="4" s="1"/>
  <c r="D12" i="4"/>
  <c r="C16" i="4"/>
  <c r="D21" i="4"/>
  <c r="C25" i="4"/>
  <c r="D30" i="4"/>
  <c r="C34" i="4"/>
  <c r="D39" i="4"/>
  <c r="C10" i="4"/>
  <c r="D15" i="4"/>
  <c r="C19" i="4"/>
  <c r="D24" i="4"/>
  <c r="C28" i="4"/>
  <c r="D33" i="4"/>
  <c r="C37" i="4"/>
  <c r="C41" i="4"/>
  <c r="D40" i="4"/>
  <c r="C38" i="4"/>
  <c r="D37" i="4"/>
  <c r="C35" i="4"/>
  <c r="D34" i="4"/>
  <c r="C32" i="4"/>
  <c r="D31" i="4"/>
  <c r="C29" i="4"/>
  <c r="D28" i="4"/>
  <c r="C26" i="4"/>
  <c r="D25" i="4"/>
  <c r="C23" i="4"/>
  <c r="D22" i="4"/>
  <c r="C20" i="4"/>
  <c r="D19" i="4"/>
  <c r="C17" i="4"/>
  <c r="D16" i="4"/>
  <c r="C14" i="4"/>
  <c r="D13" i="4"/>
  <c r="C11" i="4"/>
  <c r="D10" i="4"/>
  <c r="C8" i="4"/>
  <c r="D7" i="4"/>
  <c r="C42" i="4"/>
  <c r="D41" i="4"/>
  <c r="C39" i="4"/>
  <c r="D38" i="4"/>
  <c r="C36" i="4"/>
  <c r="D35" i="4"/>
  <c r="C33" i="4"/>
  <c r="D32" i="4"/>
  <c r="C30" i="4"/>
  <c r="D29" i="4"/>
  <c r="C27" i="4"/>
  <c r="D26" i="4"/>
  <c r="C24" i="4"/>
  <c r="D23" i="4"/>
  <c r="C21" i="4"/>
  <c r="D20" i="4"/>
  <c r="C18" i="4"/>
  <c r="D17" i="4"/>
  <c r="C15" i="4"/>
  <c r="D14" i="4"/>
  <c r="C12" i="4"/>
  <c r="D11" i="4"/>
  <c r="C9" i="4"/>
  <c r="D8" i="4"/>
  <c r="D9" i="4"/>
  <c r="C13" i="4"/>
  <c r="D18" i="4"/>
  <c r="C22" i="4"/>
  <c r="D27" i="4"/>
  <c r="C31" i="4"/>
  <c r="D36" i="4"/>
  <c r="C40" i="4"/>
  <c r="H7" i="4" l="1"/>
  <c r="H40" i="4"/>
  <c r="E40" i="4"/>
  <c r="H13" i="4"/>
  <c r="E13" i="4"/>
  <c r="H18" i="4"/>
  <c r="E18" i="4"/>
  <c r="H27" i="4"/>
  <c r="E27" i="4"/>
  <c r="H36" i="4"/>
  <c r="E36" i="4"/>
  <c r="E8" i="4"/>
  <c r="H8" i="4"/>
  <c r="H17" i="4"/>
  <c r="E17" i="4"/>
  <c r="H26" i="4"/>
  <c r="E26" i="4"/>
  <c r="H35" i="4"/>
  <c r="E35" i="4"/>
  <c r="H22" i="4"/>
  <c r="E22" i="4"/>
  <c r="H24" i="4"/>
  <c r="E24" i="4"/>
  <c r="H33" i="4"/>
  <c r="E33" i="4"/>
  <c r="H42" i="4"/>
  <c r="E42" i="4"/>
  <c r="E14" i="4"/>
  <c r="H14" i="4"/>
  <c r="E23" i="4"/>
  <c r="H23" i="4"/>
  <c r="E32" i="4"/>
  <c r="H32" i="4"/>
  <c r="H31" i="4"/>
  <c r="E31" i="4"/>
  <c r="H12" i="4"/>
  <c r="E12" i="4"/>
  <c r="H21" i="4"/>
  <c r="E21" i="4"/>
  <c r="H30" i="4"/>
  <c r="E30" i="4"/>
  <c r="H39" i="4"/>
  <c r="E39" i="4"/>
  <c r="H11" i="4"/>
  <c r="E11" i="4"/>
  <c r="H20" i="4"/>
  <c r="E20" i="4"/>
  <c r="H29" i="4"/>
  <c r="E29" i="4"/>
  <c r="H38" i="4"/>
  <c r="E38" i="4"/>
  <c r="G7" i="4"/>
  <c r="F7" i="4"/>
  <c r="H19" i="4"/>
  <c r="E19" i="4"/>
  <c r="H25" i="4"/>
  <c r="E25" i="4"/>
  <c r="H9" i="4"/>
  <c r="E9" i="4"/>
  <c r="H28" i="4"/>
  <c r="E28" i="4"/>
  <c r="H34" i="4"/>
  <c r="E34" i="4"/>
  <c r="H15" i="4"/>
  <c r="E15" i="4"/>
  <c r="E41" i="4"/>
  <c r="H41" i="4"/>
  <c r="H37" i="4"/>
  <c r="E37" i="4"/>
  <c r="H10" i="4"/>
  <c r="E10" i="4"/>
  <c r="H16" i="4"/>
  <c r="E16" i="4"/>
  <c r="G16" i="4" l="1"/>
  <c r="F16" i="4"/>
  <c r="G28" i="4"/>
  <c r="F28" i="4"/>
  <c r="G19" i="4"/>
  <c r="F19" i="4"/>
  <c r="F29" i="4"/>
  <c r="G29" i="4"/>
  <c r="F39" i="4"/>
  <c r="G39" i="4"/>
  <c r="F12" i="4"/>
  <c r="G12" i="4"/>
  <c r="F14" i="4"/>
  <c r="G14" i="4"/>
  <c r="F33" i="4"/>
  <c r="G33" i="4"/>
  <c r="F35" i="4"/>
  <c r="G35" i="4"/>
  <c r="G37" i="4"/>
  <c r="F37" i="4"/>
  <c r="F41" i="4"/>
  <c r="G41" i="4"/>
  <c r="G34" i="4"/>
  <c r="F34" i="4"/>
  <c r="G25" i="4"/>
  <c r="F25" i="4"/>
  <c r="F38" i="4"/>
  <c r="G38" i="4"/>
  <c r="F11" i="4"/>
  <c r="G11" i="4"/>
  <c r="F21" i="4"/>
  <c r="G21" i="4"/>
  <c r="F23" i="4"/>
  <c r="G23" i="4"/>
  <c r="F42" i="4"/>
  <c r="G42" i="4"/>
  <c r="G22" i="4"/>
  <c r="F22" i="4"/>
  <c r="F17" i="4"/>
  <c r="G17" i="4"/>
  <c r="F8" i="4"/>
  <c r="G8" i="4"/>
  <c r="F27" i="4"/>
  <c r="G27" i="4"/>
  <c r="G40" i="4"/>
  <c r="F40" i="4"/>
  <c r="F18" i="4"/>
  <c r="G18" i="4"/>
  <c r="G10" i="4"/>
  <c r="F10" i="4"/>
  <c r="F15" i="4"/>
  <c r="G15" i="4"/>
  <c r="F9" i="4"/>
  <c r="G9" i="4"/>
  <c r="F20" i="4"/>
  <c r="G20" i="4"/>
  <c r="F30" i="4"/>
  <c r="G30" i="4"/>
  <c r="G31" i="4"/>
  <c r="F31" i="4"/>
  <c r="F32" i="4"/>
  <c r="G32" i="4"/>
  <c r="F24" i="4"/>
  <c r="G24" i="4"/>
  <c r="F26" i="4"/>
  <c r="G26" i="4"/>
  <c r="F36" i="4"/>
  <c r="G36" i="4"/>
  <c r="G13" i="4"/>
  <c r="F13" i="4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D3" i="3"/>
  <c r="D39" i="3" s="1"/>
  <c r="D2" i="3"/>
  <c r="C6" i="3" s="1"/>
  <c r="D6" i="3" s="1"/>
  <c r="D3" i="1"/>
  <c r="C7" i="1" s="1"/>
  <c r="D2" i="1"/>
  <c r="D41" i="3" l="1"/>
  <c r="C27" i="3"/>
  <c r="H27" i="3" s="1"/>
  <c r="C10" i="3"/>
  <c r="E10" i="3" s="1"/>
  <c r="G10" i="3" s="1"/>
  <c r="C21" i="3"/>
  <c r="H21" i="3" s="1"/>
  <c r="C37" i="3"/>
  <c r="E37" i="3" s="1"/>
  <c r="G37" i="3" s="1"/>
  <c r="D17" i="3"/>
  <c r="D30" i="3"/>
  <c r="D14" i="3"/>
  <c r="D24" i="3"/>
  <c r="C34" i="3"/>
  <c r="E34" i="3" s="1"/>
  <c r="F34" i="3" s="1"/>
  <c r="C12" i="3"/>
  <c r="E12" i="3" s="1"/>
  <c r="C18" i="3"/>
  <c r="E18" i="3" s="1"/>
  <c r="D21" i="3"/>
  <c r="C25" i="3"/>
  <c r="E25" i="3" s="1"/>
  <c r="F25" i="3" s="1"/>
  <c r="C28" i="3"/>
  <c r="E28" i="3" s="1"/>
  <c r="G28" i="3" s="1"/>
  <c r="D32" i="3"/>
  <c r="D35" i="3"/>
  <c r="C39" i="3"/>
  <c r="H39" i="3" s="1"/>
  <c r="D42" i="3"/>
  <c r="D8" i="3"/>
  <c r="D15" i="3"/>
  <c r="C7" i="3"/>
  <c r="E7" i="3" s="1"/>
  <c r="G7" i="3" s="1"/>
  <c r="C9" i="3"/>
  <c r="E9" i="3" s="1"/>
  <c r="D12" i="3"/>
  <c r="C16" i="3"/>
  <c r="E16" i="3" s="1"/>
  <c r="F16" i="3" s="1"/>
  <c r="C19" i="3"/>
  <c r="E19" i="3" s="1"/>
  <c r="G19" i="3" s="1"/>
  <c r="D23" i="3"/>
  <c r="D26" i="3"/>
  <c r="C30" i="3"/>
  <c r="H30" i="3" s="1"/>
  <c r="D33" i="3"/>
  <c r="C36" i="3"/>
  <c r="E36" i="3" s="1"/>
  <c r="F37" i="3"/>
  <c r="C41" i="3"/>
  <c r="D40" i="3"/>
  <c r="C38" i="3"/>
  <c r="D37" i="3"/>
  <c r="C35" i="3"/>
  <c r="D34" i="3"/>
  <c r="C32" i="3"/>
  <c r="D31" i="3"/>
  <c r="C29" i="3"/>
  <c r="D28" i="3"/>
  <c r="C26" i="3"/>
  <c r="D25" i="3"/>
  <c r="C23" i="3"/>
  <c r="D22" i="3"/>
  <c r="C20" i="3"/>
  <c r="D19" i="3"/>
  <c r="C17" i="3"/>
  <c r="D16" i="3"/>
  <c r="C14" i="3"/>
  <c r="D13" i="3"/>
  <c r="C11" i="3"/>
  <c r="D10" i="3"/>
  <c r="C8" i="3"/>
  <c r="D7" i="3"/>
  <c r="D9" i="3"/>
  <c r="D11" i="3"/>
  <c r="C13" i="3"/>
  <c r="C15" i="3"/>
  <c r="D18" i="3"/>
  <c r="D20" i="3"/>
  <c r="C22" i="3"/>
  <c r="C24" i="3"/>
  <c r="D27" i="3"/>
  <c r="D29" i="3"/>
  <c r="C31" i="3"/>
  <c r="C33" i="3"/>
  <c r="D36" i="3"/>
  <c r="D38" i="3"/>
  <c r="C40" i="3"/>
  <c r="C42" i="3"/>
  <c r="E27" i="3" l="1"/>
  <c r="H12" i="3"/>
  <c r="E30" i="3"/>
  <c r="G30" i="3" s="1"/>
  <c r="E21" i="3"/>
  <c r="F21" i="3" s="1"/>
  <c r="G34" i="3"/>
  <c r="H34" i="3"/>
  <c r="H10" i="3"/>
  <c r="E39" i="3"/>
  <c r="G39" i="3" s="1"/>
  <c r="F10" i="3"/>
  <c r="H36" i="3"/>
  <c r="F28" i="3"/>
  <c r="H18" i="3"/>
  <c r="H25" i="3"/>
  <c r="H9" i="3"/>
  <c r="H37" i="3"/>
  <c r="G25" i="3"/>
  <c r="F19" i="3"/>
  <c r="H19" i="3"/>
  <c r="H28" i="3"/>
  <c r="G16" i="3"/>
  <c r="H16" i="3"/>
  <c r="H7" i="3"/>
  <c r="F7" i="3"/>
  <c r="H31" i="3"/>
  <c r="E31" i="3"/>
  <c r="H24" i="3"/>
  <c r="E24" i="3"/>
  <c r="E8" i="3"/>
  <c r="H8" i="3"/>
  <c r="E17" i="3"/>
  <c r="H17" i="3"/>
  <c r="E26" i="3"/>
  <c r="H26" i="3"/>
  <c r="E35" i="3"/>
  <c r="H35" i="3"/>
  <c r="H42" i="3"/>
  <c r="E42" i="3"/>
  <c r="H22" i="3"/>
  <c r="E22" i="3"/>
  <c r="H15" i="3"/>
  <c r="E15" i="3"/>
  <c r="E14" i="3"/>
  <c r="H14" i="3"/>
  <c r="E23" i="3"/>
  <c r="H23" i="3"/>
  <c r="E32" i="3"/>
  <c r="H32" i="3"/>
  <c r="E41" i="3"/>
  <c r="H41" i="3"/>
  <c r="H40" i="3"/>
  <c r="E40" i="3"/>
  <c r="H33" i="3"/>
  <c r="E33" i="3"/>
  <c r="H13" i="3"/>
  <c r="E13" i="3"/>
  <c r="H11" i="3"/>
  <c r="E11" i="3"/>
  <c r="H20" i="3"/>
  <c r="E20" i="3"/>
  <c r="H29" i="3"/>
  <c r="E29" i="3"/>
  <c r="H38" i="3"/>
  <c r="E38" i="3"/>
  <c r="G36" i="3"/>
  <c r="F36" i="3"/>
  <c r="G27" i="3"/>
  <c r="F27" i="3"/>
  <c r="G18" i="3"/>
  <c r="F18" i="3"/>
  <c r="G9" i="3"/>
  <c r="F9" i="3"/>
  <c r="F39" i="3"/>
  <c r="F12" i="3"/>
  <c r="G12" i="3"/>
  <c r="G21" i="3" l="1"/>
  <c r="F30" i="3"/>
  <c r="F20" i="3"/>
  <c r="G20" i="3"/>
  <c r="G33" i="3"/>
  <c r="F33" i="3"/>
  <c r="F23" i="3"/>
  <c r="G23" i="3"/>
  <c r="G15" i="3"/>
  <c r="F15" i="3"/>
  <c r="F26" i="3"/>
  <c r="G26" i="3"/>
  <c r="F29" i="3"/>
  <c r="G29" i="3"/>
  <c r="G13" i="3"/>
  <c r="F13" i="3"/>
  <c r="F32" i="3"/>
  <c r="G32" i="3"/>
  <c r="G42" i="3"/>
  <c r="F42" i="3"/>
  <c r="F35" i="3"/>
  <c r="G35" i="3"/>
  <c r="F8" i="3"/>
  <c r="G8" i="3"/>
  <c r="G31" i="3"/>
  <c r="F31" i="3"/>
  <c r="F38" i="3"/>
  <c r="G38" i="3"/>
  <c r="F11" i="3"/>
  <c r="G11" i="3"/>
  <c r="G40" i="3"/>
  <c r="F40" i="3"/>
  <c r="F41" i="3"/>
  <c r="G41" i="3"/>
  <c r="F14" i="3"/>
  <c r="G14" i="3"/>
  <c r="G22" i="3"/>
  <c r="F22" i="3"/>
  <c r="F17" i="3"/>
  <c r="G17" i="3"/>
  <c r="G24" i="3"/>
  <c r="F24" i="3"/>
  <c r="D42" i="1" l="1"/>
  <c r="C42" i="1"/>
  <c r="H42" i="1" s="1"/>
  <c r="D41" i="1"/>
  <c r="C41" i="1"/>
  <c r="H41" i="1" s="1"/>
  <c r="D40" i="1"/>
  <c r="C40" i="1"/>
  <c r="H40" i="1" s="1"/>
  <c r="D39" i="1"/>
  <c r="C39" i="1"/>
  <c r="H39" i="1" s="1"/>
  <c r="D38" i="1"/>
  <c r="C38" i="1"/>
  <c r="H38" i="1" s="1"/>
  <c r="D37" i="1"/>
  <c r="C37" i="1"/>
  <c r="H37" i="1" s="1"/>
  <c r="D36" i="1"/>
  <c r="C36" i="1"/>
  <c r="H36" i="1" s="1"/>
  <c r="D35" i="1"/>
  <c r="C35" i="1"/>
  <c r="H35" i="1" s="1"/>
  <c r="D34" i="1"/>
  <c r="C34" i="1"/>
  <c r="H34" i="1" s="1"/>
  <c r="D33" i="1"/>
  <c r="C33" i="1"/>
  <c r="H33" i="1" s="1"/>
  <c r="D32" i="1"/>
  <c r="C32" i="1"/>
  <c r="H32" i="1" s="1"/>
  <c r="D31" i="1"/>
  <c r="C31" i="1"/>
  <c r="H31" i="1" s="1"/>
  <c r="D30" i="1"/>
  <c r="C30" i="1"/>
  <c r="H30" i="1" s="1"/>
  <c r="D29" i="1"/>
  <c r="C29" i="1"/>
  <c r="H29" i="1" s="1"/>
  <c r="D28" i="1"/>
  <c r="C28" i="1"/>
  <c r="H28" i="1" s="1"/>
  <c r="D27" i="1"/>
  <c r="C27" i="1"/>
  <c r="H27" i="1" s="1"/>
  <c r="D26" i="1"/>
  <c r="C26" i="1"/>
  <c r="H26" i="1" s="1"/>
  <c r="D25" i="1"/>
  <c r="C25" i="1"/>
  <c r="H25" i="1" s="1"/>
  <c r="D24" i="1"/>
  <c r="C24" i="1"/>
  <c r="E24" i="1" s="1"/>
  <c r="F24" i="1" s="1"/>
  <c r="D23" i="1"/>
  <c r="C23" i="1"/>
  <c r="H23" i="1" s="1"/>
  <c r="D22" i="1"/>
  <c r="C22" i="1"/>
  <c r="H22" i="1" s="1"/>
  <c r="D21" i="1"/>
  <c r="C21" i="1"/>
  <c r="E21" i="1" s="1"/>
  <c r="D20" i="1"/>
  <c r="C20" i="1"/>
  <c r="H20" i="1" s="1"/>
  <c r="D19" i="1"/>
  <c r="C19" i="1"/>
  <c r="H19" i="1" s="1"/>
  <c r="D18" i="1"/>
  <c r="C18" i="1"/>
  <c r="H18" i="1" s="1"/>
  <c r="D17" i="1"/>
  <c r="C17" i="1"/>
  <c r="E17" i="1" s="1"/>
  <c r="F17" i="1" s="1"/>
  <c r="D16" i="1"/>
  <c r="C16" i="1"/>
  <c r="H16" i="1" s="1"/>
  <c r="D15" i="1"/>
  <c r="C15" i="1"/>
  <c r="E15" i="1" s="1"/>
  <c r="F15" i="1" s="1"/>
  <c r="D14" i="1"/>
  <c r="C14" i="1"/>
  <c r="H14" i="1" s="1"/>
  <c r="D13" i="1"/>
  <c r="C13" i="1"/>
  <c r="H13" i="1" s="1"/>
  <c r="D12" i="1"/>
  <c r="C12" i="1"/>
  <c r="E12" i="1" s="1"/>
  <c r="D11" i="1"/>
  <c r="C11" i="1"/>
  <c r="H11" i="1" s="1"/>
  <c r="D10" i="1"/>
  <c r="C10" i="1"/>
  <c r="D9" i="1"/>
  <c r="C9" i="1"/>
  <c r="H9" i="1" s="1"/>
  <c r="D8" i="1"/>
  <c r="C8" i="1"/>
  <c r="E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D7" i="1"/>
  <c r="C6" i="1"/>
  <c r="D6" i="1" s="1"/>
  <c r="E29" i="1" l="1"/>
  <c r="F29" i="1" s="1"/>
  <c r="E36" i="1"/>
  <c r="F36" i="1" s="1"/>
  <c r="H15" i="1"/>
  <c r="H24" i="1"/>
  <c r="E11" i="1"/>
  <c r="G11" i="1" s="1"/>
  <c r="E20" i="1"/>
  <c r="F20" i="1" s="1"/>
  <c r="E27" i="1"/>
  <c r="F27" i="1" s="1"/>
  <c r="E32" i="1"/>
  <c r="F32" i="1" s="1"/>
  <c r="E33" i="1"/>
  <c r="F33" i="1" s="1"/>
  <c r="E9" i="1"/>
  <c r="F9" i="1" s="1"/>
  <c r="E14" i="1"/>
  <c r="G14" i="1" s="1"/>
  <c r="H17" i="1"/>
  <c r="E18" i="1"/>
  <c r="F18" i="1" s="1"/>
  <c r="E23" i="1"/>
  <c r="F23" i="1" s="1"/>
  <c r="E38" i="1"/>
  <c r="F38" i="1" s="1"/>
  <c r="F12" i="1"/>
  <c r="G12" i="1"/>
  <c r="F21" i="1"/>
  <c r="G21" i="1"/>
  <c r="H8" i="1"/>
  <c r="H12" i="1"/>
  <c r="H21" i="1"/>
  <c r="G15" i="1"/>
  <c r="G24" i="1"/>
  <c r="E26" i="1"/>
  <c r="F26" i="1" s="1"/>
  <c r="E30" i="1"/>
  <c r="E35" i="1"/>
  <c r="F35" i="1" s="1"/>
  <c r="E39" i="1"/>
  <c r="E41" i="1"/>
  <c r="F41" i="1" s="1"/>
  <c r="H7" i="1"/>
  <c r="E7" i="1"/>
  <c r="G8" i="1"/>
  <c r="F8" i="1"/>
  <c r="H10" i="1"/>
  <c r="E10" i="1"/>
  <c r="E13" i="1"/>
  <c r="E16" i="1"/>
  <c r="G17" i="1"/>
  <c r="E19" i="1"/>
  <c r="E22" i="1"/>
  <c r="E25" i="1"/>
  <c r="E28" i="1"/>
  <c r="E31" i="1"/>
  <c r="E34" i="1"/>
  <c r="E37" i="1"/>
  <c r="E40" i="1"/>
  <c r="E42" i="1"/>
  <c r="G38" i="1" l="1"/>
  <c r="G18" i="1"/>
  <c r="G29" i="1"/>
  <c r="G32" i="1"/>
  <c r="G23" i="1"/>
  <c r="G36" i="1"/>
  <c r="G33" i="1"/>
  <c r="G20" i="1"/>
  <c r="G27" i="1"/>
  <c r="G35" i="1"/>
  <c r="G26" i="1"/>
  <c r="F11" i="1"/>
  <c r="G41" i="1"/>
  <c r="F14" i="1"/>
  <c r="G9" i="1"/>
  <c r="F39" i="1"/>
  <c r="G39" i="1"/>
  <c r="F30" i="1"/>
  <c r="G30" i="1"/>
  <c r="G40" i="1"/>
  <c r="F40" i="1"/>
  <c r="G31" i="1"/>
  <c r="F31" i="1"/>
  <c r="G22" i="1"/>
  <c r="F22" i="1"/>
  <c r="G7" i="1"/>
  <c r="F7" i="1"/>
  <c r="F42" i="1"/>
  <c r="G42" i="1"/>
  <c r="G34" i="1"/>
  <c r="F34" i="1"/>
  <c r="G25" i="1"/>
  <c r="F25" i="1"/>
  <c r="G16" i="1"/>
  <c r="F16" i="1"/>
  <c r="G37" i="1"/>
  <c r="F37" i="1"/>
  <c r="G28" i="1"/>
  <c r="F28" i="1"/>
  <c r="G19" i="1"/>
  <c r="F19" i="1"/>
  <c r="F13" i="1"/>
  <c r="G13" i="1"/>
  <c r="G10" i="1"/>
  <c r="F10" i="1"/>
</calcChain>
</file>

<file path=xl/sharedStrings.xml><?xml version="1.0" encoding="utf-8"?>
<sst xmlns="http://schemas.openxmlformats.org/spreadsheetml/2006/main" count="218" uniqueCount="78">
  <si>
    <t>B2A</t>
  </si>
  <si>
    <t xml:space="preserve">coëfficiënt: </t>
  </si>
  <si>
    <t>JAARLOON</t>
  </si>
  <si>
    <t>MAANDLOON</t>
  </si>
  <si>
    <t>UURLOON</t>
  </si>
  <si>
    <t>38u</t>
  </si>
  <si>
    <t>40u</t>
  </si>
  <si>
    <t>L4</t>
  </si>
  <si>
    <t>Logistiek personeel klasse 4</t>
  </si>
  <si>
    <t>L3</t>
  </si>
  <si>
    <t xml:space="preserve">L2    </t>
  </si>
  <si>
    <t>Logistiek personeel klasse 2</t>
  </si>
  <si>
    <t>A1</t>
  </si>
  <si>
    <t>Administratief + logistiek personeel klasse 1</t>
  </si>
  <si>
    <t>A2</t>
  </si>
  <si>
    <t>Administratief + logistiek personeel klasse 2</t>
  </si>
  <si>
    <t>MV2</t>
  </si>
  <si>
    <t>Verzorgend personeel</t>
  </si>
  <si>
    <t>B2B</t>
  </si>
  <si>
    <t xml:space="preserve">Begeleidend en verzorgend personeel klasse 2B </t>
  </si>
  <si>
    <t>Begeleidend en verzorgend personeel klasse 2A</t>
  </si>
  <si>
    <t>Opvoedend personeel klasse 1</t>
  </si>
  <si>
    <t>Hoofdopvoeder</t>
  </si>
  <si>
    <t>Ondersteunend kaderpersoneel</t>
  </si>
  <si>
    <t>MV1</t>
  </si>
  <si>
    <t>L1</t>
  </si>
  <si>
    <t>K5</t>
  </si>
  <si>
    <t>Onderdirecteur</t>
  </si>
  <si>
    <t>K3</t>
  </si>
  <si>
    <t>Directeur 30-59 bedden</t>
  </si>
  <si>
    <t>K2</t>
  </si>
  <si>
    <t>Directeur 60-89 bedden</t>
  </si>
  <si>
    <t>K1</t>
  </si>
  <si>
    <t>G1</t>
  </si>
  <si>
    <t>Geneesheer omnipracticus</t>
  </si>
  <si>
    <t>GS</t>
  </si>
  <si>
    <t>Geneesheer specialist</t>
  </si>
  <si>
    <t>B1C</t>
  </si>
  <si>
    <t>B1B</t>
  </si>
  <si>
    <t>B1A</t>
  </si>
  <si>
    <t>B1A BIS</t>
  </si>
  <si>
    <t>Directeur +90 bedden</t>
  </si>
  <si>
    <t>GEW</t>
  </si>
  <si>
    <t>Gewaarborgd inkomen</t>
  </si>
  <si>
    <t>Logistiek personeel klasse 3</t>
  </si>
  <si>
    <t>INDEX</t>
  </si>
  <si>
    <t>LOGISTIEK PERSONEEL KLASSE 4</t>
  </si>
  <si>
    <t>LOGISTIEK PERSONEEL KLASSE 3</t>
  </si>
  <si>
    <t>L2</t>
  </si>
  <si>
    <t>LOGISTIEK PERSONEEL KLASSE 2</t>
  </si>
  <si>
    <t>ADMINISTRATIEF + LOGISTIEK PERSONEEL KLASSE 2</t>
  </si>
  <si>
    <t>ADMINISTRATIEF + LOGISTIEK PERSONEEL KLASSE 1</t>
  </si>
  <si>
    <t>BEGELEIDEND EN VERZORGEND PERSONEEL KLASSE 2B</t>
  </si>
  <si>
    <t>BEGELEIDEND EN VERZORGEND PERSONEEL KLASSE 2A</t>
  </si>
  <si>
    <t>OPVOEDEND PERSONEEL KLASSE 1</t>
  </si>
  <si>
    <t>HOOFDOPVOEDER</t>
  </si>
  <si>
    <t>ONDERSTEUNEND KADERPERSONEEL</t>
  </si>
  <si>
    <t>OPVOEDER-GROEPSCHEF BIS</t>
  </si>
  <si>
    <t>Opvoeder-groepschef-BIS</t>
  </si>
  <si>
    <t>VERZORGEND PERSONEEL</t>
  </si>
  <si>
    <t>ONDERDIRECTEUR</t>
  </si>
  <si>
    <t>DIRECTEUR 30-59 BEDDEN</t>
  </si>
  <si>
    <t>DIRECTEUR 60-89 bedden</t>
  </si>
  <si>
    <t>DIRECTEUR +90 bedden</t>
  </si>
  <si>
    <t>GENEESHEER OMNIPRACTICUS</t>
  </si>
  <si>
    <t>GENEESHEER SPECIALIST</t>
  </si>
  <si>
    <t>GEWAARBORGD  INKOMEN</t>
  </si>
  <si>
    <t>OVERZICHT BAREMA'S P.C. 319.01</t>
  </si>
  <si>
    <t>DATUM</t>
  </si>
  <si>
    <t>Sociaal, paramedisch en therapeutisch personeel</t>
  </si>
  <si>
    <t>SOCIAAL, PARAMEDISCH &amp; THERAPEUTISCH PERSONEEL</t>
  </si>
  <si>
    <t>Licentiaten / masters</t>
  </si>
  <si>
    <t>LICENTIATEN / MASTERS</t>
  </si>
  <si>
    <t>BASIS</t>
  </si>
  <si>
    <t>INDEXERING</t>
  </si>
  <si>
    <t>VERGOEDING VAKANTIEVERBLIJVEN</t>
  </si>
  <si>
    <t>basis 01/01/2022</t>
  </si>
  <si>
    <t>Jaarloon is lager dan sectoraal minimumloon van 23.133,23 euro.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</si>
</sst>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 yyyy"/>
    <numFmt numFmtId="165" formatCode="#,##0.0000"/>
    <numFmt numFmtId="166" formatCode="d/mm/yy"/>
  </numFmts>
  <fonts count="9" x14ac:knownFonts="1">
    <font>
      <sz val="10"/>
      <name val="Arial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9" fontId="2" fillId="0" borderId="6" xfId="0" applyNumberFormat="1" applyFont="1" applyBorder="1" applyAlignment="1">
      <alignment horizontal="center"/>
    </xf>
    <xf numFmtId="9" fontId="2" fillId="0" borderId="6" xfId="0" applyNumberFormat="1" applyFont="1" applyBorder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9" fontId="2" fillId="0" borderId="9" xfId="0" applyNumberFormat="1" applyFont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6" xfId="0" applyNumberFormat="1" applyFont="1" applyBorder="1" applyAlignment="1"/>
    <xf numFmtId="165" fontId="2" fillId="0" borderId="6" xfId="0" applyNumberFormat="1" applyFont="1" applyBorder="1" applyAlignment="1"/>
    <xf numFmtId="165" fontId="2" fillId="0" borderId="5" xfId="0" applyNumberFormat="1" applyFont="1" applyBorder="1" applyAlignment="1"/>
    <xf numFmtId="0" fontId="2" fillId="0" borderId="8" xfId="0" applyFont="1" applyBorder="1"/>
    <xf numFmtId="4" fontId="2" fillId="0" borderId="9" xfId="0" applyNumberFormat="1" applyFont="1" applyBorder="1" applyAlignment="1"/>
    <xf numFmtId="165" fontId="2" fillId="0" borderId="9" xfId="0" applyNumberFormat="1" applyFont="1" applyBorder="1" applyAlignment="1"/>
    <xf numFmtId="165" fontId="2" fillId="0" borderId="8" xfId="0" applyNumberFormat="1" applyFont="1" applyBorder="1" applyAlignment="1"/>
    <xf numFmtId="0" fontId="4" fillId="0" borderId="0" xfId="0" applyFont="1"/>
    <xf numFmtId="164" fontId="4" fillId="3" borderId="0" xfId="0" quotePrefix="1" applyNumberFormat="1" applyFont="1" applyFill="1" applyAlignment="1">
      <alignment horizontal="right"/>
    </xf>
    <xf numFmtId="9" fontId="2" fillId="0" borderId="9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/>
    <xf numFmtId="0" fontId="5" fillId="2" borderId="0" xfId="0" applyFont="1" applyFill="1"/>
    <xf numFmtId="0" fontId="2" fillId="2" borderId="0" xfId="0" applyFont="1" applyFill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0" xfId="2"/>
    <xf numFmtId="0" fontId="8" fillId="0" borderId="0" xfId="0" applyFont="1"/>
    <xf numFmtId="10" fontId="4" fillId="3" borderId="0" xfId="1" applyNumberFormat="1" applyFont="1" applyFill="1"/>
    <xf numFmtId="10" fontId="2" fillId="0" borderId="0" xfId="1" applyNumberFormat="1" applyFont="1"/>
    <xf numFmtId="0" fontId="2" fillId="0" borderId="1" xfId="0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2" xfId="0" applyFont="1" applyBorder="1" applyAlignment="1"/>
    <xf numFmtId="0" fontId="2" fillId="0" borderId="1" xfId="0" applyFont="1" applyBorder="1" applyAlignment="1"/>
    <xf numFmtId="0" fontId="2" fillId="0" borderId="9" xfId="0" applyFont="1" applyBorder="1" applyAlignment="1"/>
    <xf numFmtId="0" fontId="2" fillId="0" borderId="8" xfId="0" applyFont="1" applyBorder="1" applyAlignment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zoomScaleNormal="100" workbookViewId="0">
      <selection activeCell="B5" sqref="B5"/>
    </sheetView>
  </sheetViews>
  <sheetFormatPr defaultColWidth="9.109375" defaultRowHeight="14.4" x14ac:dyDescent="0.3"/>
  <cols>
    <col min="1" max="1" width="10.5546875" style="25" bestFit="1" customWidth="1"/>
    <col min="2" max="2" width="44.88671875" style="25" bestFit="1" customWidth="1"/>
    <col min="3" max="16384" width="9.109375" style="25"/>
  </cols>
  <sheetData>
    <row r="2" spans="1:2" ht="18" x14ac:dyDescent="0.35">
      <c r="A2" s="35" t="s">
        <v>67</v>
      </c>
    </row>
    <row r="4" spans="1:2" x14ac:dyDescent="0.3">
      <c r="A4" s="25" t="s">
        <v>68</v>
      </c>
      <c r="B4" s="26">
        <v>44927</v>
      </c>
    </row>
    <row r="6" spans="1:2" x14ac:dyDescent="0.3">
      <c r="A6" s="25" t="s">
        <v>45</v>
      </c>
      <c r="B6" s="36">
        <v>1.1262000000000001</v>
      </c>
    </row>
    <row r="8" spans="1:2" x14ac:dyDescent="0.3">
      <c r="A8" s="25" t="s">
        <v>7</v>
      </c>
      <c r="B8" s="34" t="s">
        <v>8</v>
      </c>
    </row>
    <row r="9" spans="1:2" x14ac:dyDescent="0.3">
      <c r="A9" s="25" t="s">
        <v>9</v>
      </c>
      <c r="B9" s="34" t="s">
        <v>44</v>
      </c>
    </row>
    <row r="10" spans="1:2" x14ac:dyDescent="0.3">
      <c r="A10" s="25" t="s">
        <v>10</v>
      </c>
      <c r="B10" s="34" t="s">
        <v>11</v>
      </c>
    </row>
    <row r="11" spans="1:2" x14ac:dyDescent="0.3">
      <c r="A11" s="25" t="s">
        <v>14</v>
      </c>
      <c r="B11" s="34" t="s">
        <v>15</v>
      </c>
    </row>
    <row r="12" spans="1:2" x14ac:dyDescent="0.3">
      <c r="A12" s="25" t="s">
        <v>12</v>
      </c>
      <c r="B12" s="34" t="s">
        <v>13</v>
      </c>
    </row>
    <row r="13" spans="1:2" x14ac:dyDescent="0.3">
      <c r="A13" s="25" t="s">
        <v>18</v>
      </c>
      <c r="B13" s="34" t="s">
        <v>19</v>
      </c>
    </row>
    <row r="14" spans="1:2" x14ac:dyDescent="0.3">
      <c r="A14" s="25" t="s">
        <v>0</v>
      </c>
      <c r="B14" s="34" t="s">
        <v>20</v>
      </c>
    </row>
    <row r="15" spans="1:2" x14ac:dyDescent="0.3">
      <c r="A15" s="25" t="s">
        <v>37</v>
      </c>
      <c r="B15" s="34" t="s">
        <v>21</v>
      </c>
    </row>
    <row r="16" spans="1:2" x14ac:dyDescent="0.3">
      <c r="A16" s="25" t="s">
        <v>38</v>
      </c>
      <c r="B16" s="34" t="s">
        <v>22</v>
      </c>
    </row>
    <row r="17" spans="1:2" x14ac:dyDescent="0.3">
      <c r="A17" s="25" t="s">
        <v>39</v>
      </c>
      <c r="B17" s="34" t="s">
        <v>23</v>
      </c>
    </row>
    <row r="18" spans="1:2" x14ac:dyDescent="0.3">
      <c r="A18" s="25" t="s">
        <v>40</v>
      </c>
      <c r="B18" s="34" t="s">
        <v>58</v>
      </c>
    </row>
    <row r="19" spans="1:2" x14ac:dyDescent="0.3">
      <c r="A19" s="25" t="s">
        <v>16</v>
      </c>
      <c r="B19" s="34" t="s">
        <v>17</v>
      </c>
    </row>
    <row r="20" spans="1:2" x14ac:dyDescent="0.3">
      <c r="A20" s="25" t="s">
        <v>24</v>
      </c>
      <c r="B20" s="34" t="s">
        <v>69</v>
      </c>
    </row>
    <row r="21" spans="1:2" x14ac:dyDescent="0.3">
      <c r="A21" s="25" t="s">
        <v>25</v>
      </c>
      <c r="B21" s="34" t="s">
        <v>71</v>
      </c>
    </row>
    <row r="22" spans="1:2" x14ac:dyDescent="0.3">
      <c r="A22" s="25" t="s">
        <v>26</v>
      </c>
      <c r="B22" s="34" t="s">
        <v>27</v>
      </c>
    </row>
    <row r="23" spans="1:2" x14ac:dyDescent="0.3">
      <c r="A23" s="25" t="s">
        <v>28</v>
      </c>
      <c r="B23" s="34" t="s">
        <v>29</v>
      </c>
    </row>
    <row r="24" spans="1:2" x14ac:dyDescent="0.3">
      <c r="A24" s="25" t="s">
        <v>30</v>
      </c>
      <c r="B24" s="34" t="s">
        <v>31</v>
      </c>
    </row>
    <row r="25" spans="1:2" x14ac:dyDescent="0.3">
      <c r="A25" s="25" t="s">
        <v>32</v>
      </c>
      <c r="B25" s="34" t="s">
        <v>41</v>
      </c>
    </row>
    <row r="26" spans="1:2" x14ac:dyDescent="0.3">
      <c r="A26" s="25" t="s">
        <v>33</v>
      </c>
      <c r="B26" s="34" t="s">
        <v>34</v>
      </c>
    </row>
    <row r="27" spans="1:2" x14ac:dyDescent="0.3">
      <c r="A27" s="25" t="s">
        <v>35</v>
      </c>
      <c r="B27" s="34" t="s">
        <v>36</v>
      </c>
    </row>
    <row r="28" spans="1:2" x14ac:dyDescent="0.3">
      <c r="A28" s="25" t="s">
        <v>42</v>
      </c>
      <c r="B28" s="34" t="s">
        <v>43</v>
      </c>
    </row>
  </sheetData>
  <hyperlinks>
    <hyperlink ref="B8" location="'L4'!A1" display="Logistiek personeel klasse 4" xr:uid="{00000000-0004-0000-0000-000000000000}"/>
    <hyperlink ref="B9" location="'L3'!A1" display="Logistiek personeel klasse 3" xr:uid="{00000000-0004-0000-0000-000001000000}"/>
    <hyperlink ref="B10" location="'L2'!A1" display="Logistiek personeel klasse 2" xr:uid="{00000000-0004-0000-0000-000002000000}"/>
    <hyperlink ref="B11" location="'A2'!A1" display="Administratief + logistiek personeel klasse 2" xr:uid="{00000000-0004-0000-0000-000003000000}"/>
    <hyperlink ref="B12" location="'A1'!A1" display="Administratief + logistiek personeel klasse 1" xr:uid="{00000000-0004-0000-0000-000004000000}"/>
    <hyperlink ref="B13" location="B2B!A1" display="Begeleidend en verzorgend personeel klasse 2B " xr:uid="{00000000-0004-0000-0000-000005000000}"/>
    <hyperlink ref="B14" location="B2A!A1" display="Begeleidend en verzorgend personeel klasse 2A" xr:uid="{00000000-0004-0000-0000-000006000000}"/>
    <hyperlink ref="B15" location="B1C!A1" display="Opvoedend personeel klasse 1" xr:uid="{00000000-0004-0000-0000-000007000000}"/>
    <hyperlink ref="B16" location="B1B!A1" display="Hoofdopvoeder" xr:uid="{00000000-0004-0000-0000-000008000000}"/>
    <hyperlink ref="B17" location="B1A!A1" display="Ondersteunend kaderpersoneel" xr:uid="{00000000-0004-0000-0000-000009000000}"/>
    <hyperlink ref="B18" location="'B1A BIS'!A1" display="Opvoeder-groepschef-BIS" xr:uid="{00000000-0004-0000-0000-00000A000000}"/>
    <hyperlink ref="B19" location="'MV2'!A1" display="Verzorgend personeel" xr:uid="{00000000-0004-0000-0000-00000B000000}"/>
    <hyperlink ref="B20" location="'MV1'!A1" display="Sociaal paramedisch en therapeutisch personeel" xr:uid="{00000000-0004-0000-0000-00000C000000}"/>
    <hyperlink ref="B21" location="'L1'!A1" display="Licentiaten" xr:uid="{00000000-0004-0000-0000-00000D000000}"/>
    <hyperlink ref="B22" location="'K5'!A1" display="Onderdirecteur" xr:uid="{00000000-0004-0000-0000-00000E000000}"/>
    <hyperlink ref="B23" location="'K3'!A1" display="Directeur 30-59 bedden" xr:uid="{00000000-0004-0000-0000-00000F000000}"/>
    <hyperlink ref="B24" location="'K2'!A1" display="Directeur 60-89 bedden" xr:uid="{00000000-0004-0000-0000-000010000000}"/>
    <hyperlink ref="B25" location="'K1'!A1" display="Directeur +90 bedden" xr:uid="{00000000-0004-0000-0000-000011000000}"/>
    <hyperlink ref="B26" location="'G1'!A1" display="Geneesheer omnipracticus" xr:uid="{00000000-0004-0000-0000-000012000000}"/>
    <hyperlink ref="B27" location="GS!A1" display="Geneesheer specialist" xr:uid="{00000000-0004-0000-0000-000013000000}"/>
    <hyperlink ref="B28" location="GEW!A1" display="Gewaarborgd inkomen" xr:uid="{00000000-0004-0000-0000-000014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42"/>
  <sheetViews>
    <sheetView topLeftCell="A21"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38</v>
      </c>
      <c r="B1" s="1" t="s">
        <v>55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33583.35</v>
      </c>
      <c r="C7" s="18">
        <f t="shared" ref="C7:C42" si="0">B7*$D$3</f>
        <v>37821.568769999998</v>
      </c>
      <c r="D7" s="18">
        <f t="shared" ref="D7:D42" si="1">B7/12*$D$3</f>
        <v>3151.7973975</v>
      </c>
      <c r="E7" s="19">
        <f t="shared" ref="E7:E42" si="2">C7/1976</f>
        <v>19.140470025303642</v>
      </c>
      <c r="F7" s="19">
        <f>E7/2</f>
        <v>9.5702350126518212</v>
      </c>
      <c r="G7" s="19">
        <f>E7/5</f>
        <v>3.8280940050607284</v>
      </c>
      <c r="H7" s="20">
        <f>C7/2080</f>
        <v>18.183446524038459</v>
      </c>
    </row>
    <row r="8" spans="1:8" x14ac:dyDescent="0.3">
      <c r="A8" s="8">
        <f>A7+1</f>
        <v>1</v>
      </c>
      <c r="B8" s="18">
        <v>34210.93</v>
      </c>
      <c r="C8" s="18">
        <f t="shared" si="0"/>
        <v>38528.349366000002</v>
      </c>
      <c r="D8" s="18">
        <f t="shared" si="1"/>
        <v>3210.6957805000002</v>
      </c>
      <c r="E8" s="19">
        <f t="shared" si="2"/>
        <v>19.498152513157894</v>
      </c>
      <c r="F8" s="19">
        <f t="shared" ref="F8:F42" si="3">E8/2</f>
        <v>9.7490762565789471</v>
      </c>
      <c r="G8" s="19">
        <f t="shared" ref="G8:G42" si="4">E8/5</f>
        <v>3.8996305026315787</v>
      </c>
      <c r="H8" s="20">
        <f t="shared" ref="H8:H42" si="5">C8/2080</f>
        <v>18.523244887500002</v>
      </c>
    </row>
    <row r="9" spans="1:8" x14ac:dyDescent="0.3">
      <c r="A9" s="8">
        <f t="shared" ref="A9:A42" si="6">A8+1</f>
        <v>2</v>
      </c>
      <c r="B9" s="18">
        <v>35062.49</v>
      </c>
      <c r="C9" s="18">
        <f t="shared" si="0"/>
        <v>39487.376238000004</v>
      </c>
      <c r="D9" s="18">
        <f t="shared" si="1"/>
        <v>3290.6146865000001</v>
      </c>
      <c r="E9" s="19">
        <f t="shared" si="2"/>
        <v>19.983489998987856</v>
      </c>
      <c r="F9" s="19">
        <f t="shared" si="3"/>
        <v>9.9917449994939282</v>
      </c>
      <c r="G9" s="19">
        <f t="shared" si="4"/>
        <v>3.9966979997975711</v>
      </c>
      <c r="H9" s="20">
        <f t="shared" si="5"/>
        <v>18.984315499038463</v>
      </c>
    </row>
    <row r="10" spans="1:8" x14ac:dyDescent="0.3">
      <c r="A10" s="8">
        <f t="shared" si="6"/>
        <v>3</v>
      </c>
      <c r="B10" s="18">
        <v>35888.06</v>
      </c>
      <c r="C10" s="18">
        <f t="shared" si="0"/>
        <v>40417.133172000002</v>
      </c>
      <c r="D10" s="18">
        <f t="shared" si="1"/>
        <v>3368.0944310000004</v>
      </c>
      <c r="E10" s="19">
        <f t="shared" si="2"/>
        <v>20.454014763157897</v>
      </c>
      <c r="F10" s="19">
        <f t="shared" si="3"/>
        <v>10.227007381578948</v>
      </c>
      <c r="G10" s="19">
        <f t="shared" si="4"/>
        <v>4.090802952631579</v>
      </c>
      <c r="H10" s="20">
        <f t="shared" si="5"/>
        <v>19.431314025000002</v>
      </c>
    </row>
    <row r="11" spans="1:8" x14ac:dyDescent="0.3">
      <c r="A11" s="8">
        <f t="shared" si="6"/>
        <v>4</v>
      </c>
      <c r="B11" s="18">
        <v>36762.93</v>
      </c>
      <c r="C11" s="18">
        <f t="shared" si="0"/>
        <v>41402.411766000005</v>
      </c>
      <c r="D11" s="18">
        <f t="shared" si="1"/>
        <v>3450.2009805000002</v>
      </c>
      <c r="E11" s="19">
        <f t="shared" si="2"/>
        <v>20.952637533400811</v>
      </c>
      <c r="F11" s="19">
        <f t="shared" si="3"/>
        <v>10.476318766700405</v>
      </c>
      <c r="G11" s="19">
        <f t="shared" si="4"/>
        <v>4.1905275066801622</v>
      </c>
      <c r="H11" s="20">
        <f t="shared" si="5"/>
        <v>19.905005656730772</v>
      </c>
    </row>
    <row r="12" spans="1:8" x14ac:dyDescent="0.3">
      <c r="A12" s="8">
        <f t="shared" si="6"/>
        <v>5</v>
      </c>
      <c r="B12" s="18">
        <v>37385.050000000003</v>
      </c>
      <c r="C12" s="18">
        <f t="shared" si="0"/>
        <v>42103.043310000008</v>
      </c>
      <c r="D12" s="18">
        <f t="shared" si="1"/>
        <v>3508.5869425000005</v>
      </c>
      <c r="E12" s="19">
        <f t="shared" si="2"/>
        <v>21.307208152834011</v>
      </c>
      <c r="F12" s="19">
        <f t="shared" si="3"/>
        <v>10.653604076417006</v>
      </c>
      <c r="G12" s="19">
        <f t="shared" si="4"/>
        <v>4.2614416305668019</v>
      </c>
      <c r="H12" s="20">
        <f t="shared" si="5"/>
        <v>20.241847745192313</v>
      </c>
    </row>
    <row r="13" spans="1:8" x14ac:dyDescent="0.3">
      <c r="A13" s="8">
        <f t="shared" si="6"/>
        <v>6</v>
      </c>
      <c r="B13" s="18">
        <v>38600.43</v>
      </c>
      <c r="C13" s="18">
        <f t="shared" si="0"/>
        <v>43471.804266000006</v>
      </c>
      <c r="D13" s="18">
        <f t="shared" si="1"/>
        <v>3622.6503554999999</v>
      </c>
      <c r="E13" s="19">
        <f t="shared" si="2"/>
        <v>21.999900944331987</v>
      </c>
      <c r="F13" s="19">
        <f t="shared" si="3"/>
        <v>10.999950472165994</v>
      </c>
      <c r="G13" s="19">
        <f t="shared" si="4"/>
        <v>4.3999801888663974</v>
      </c>
      <c r="H13" s="20">
        <f t="shared" si="5"/>
        <v>20.899905897115389</v>
      </c>
    </row>
    <row r="14" spans="1:8" x14ac:dyDescent="0.3">
      <c r="A14" s="8">
        <f t="shared" si="6"/>
        <v>7</v>
      </c>
      <c r="B14" s="18">
        <v>39059.57</v>
      </c>
      <c r="C14" s="18">
        <f t="shared" si="0"/>
        <v>43988.887734000004</v>
      </c>
      <c r="D14" s="18">
        <f t="shared" si="1"/>
        <v>3665.7406445000001</v>
      </c>
      <c r="E14" s="19">
        <f t="shared" si="2"/>
        <v>22.261582861336034</v>
      </c>
      <c r="F14" s="19">
        <f t="shared" si="3"/>
        <v>11.130791430668017</v>
      </c>
      <c r="G14" s="19">
        <f t="shared" si="4"/>
        <v>4.4523165722672067</v>
      </c>
      <c r="H14" s="20">
        <f t="shared" si="5"/>
        <v>21.148503718269232</v>
      </c>
    </row>
    <row r="15" spans="1:8" x14ac:dyDescent="0.3">
      <c r="A15" s="8">
        <f t="shared" si="6"/>
        <v>8</v>
      </c>
      <c r="B15" s="18">
        <v>40337.629999999997</v>
      </c>
      <c r="C15" s="18">
        <f t="shared" si="0"/>
        <v>45428.238905999999</v>
      </c>
      <c r="D15" s="18">
        <f t="shared" si="1"/>
        <v>3785.6865754999999</v>
      </c>
      <c r="E15" s="19">
        <f t="shared" si="2"/>
        <v>22.989999446356276</v>
      </c>
      <c r="F15" s="19">
        <f t="shared" si="3"/>
        <v>11.494999723178138</v>
      </c>
      <c r="G15" s="19">
        <f t="shared" si="4"/>
        <v>4.5979998892712555</v>
      </c>
      <c r="H15" s="20">
        <f t="shared" si="5"/>
        <v>21.840499474038459</v>
      </c>
    </row>
    <row r="16" spans="1:8" x14ac:dyDescent="0.3">
      <c r="A16" s="8">
        <f t="shared" si="6"/>
        <v>9</v>
      </c>
      <c r="B16" s="18">
        <v>40748.35</v>
      </c>
      <c r="C16" s="18">
        <f t="shared" si="0"/>
        <v>45890.791770000003</v>
      </c>
      <c r="D16" s="18">
        <f t="shared" si="1"/>
        <v>3824.2326475</v>
      </c>
      <c r="E16" s="19">
        <f t="shared" si="2"/>
        <v>23.224084903846155</v>
      </c>
      <c r="F16" s="19">
        <f t="shared" si="3"/>
        <v>11.612042451923077</v>
      </c>
      <c r="G16" s="19">
        <f t="shared" si="4"/>
        <v>4.6448169807692308</v>
      </c>
      <c r="H16" s="20">
        <f t="shared" si="5"/>
        <v>22.06288065865385</v>
      </c>
    </row>
    <row r="17" spans="1:8" x14ac:dyDescent="0.3">
      <c r="A17" s="8">
        <f t="shared" si="6"/>
        <v>10</v>
      </c>
      <c r="B17" s="18">
        <v>41979.32</v>
      </c>
      <c r="C17" s="18">
        <f t="shared" si="0"/>
        <v>47277.110184000005</v>
      </c>
      <c r="D17" s="18">
        <f t="shared" si="1"/>
        <v>3939.7591820000002</v>
      </c>
      <c r="E17" s="19">
        <f t="shared" si="2"/>
        <v>23.925663048582997</v>
      </c>
      <c r="F17" s="19">
        <f t="shared" si="3"/>
        <v>11.962831524291499</v>
      </c>
      <c r="G17" s="19">
        <f t="shared" si="4"/>
        <v>4.7851326097165998</v>
      </c>
      <c r="H17" s="20">
        <f t="shared" si="5"/>
        <v>22.729379896153848</v>
      </c>
    </row>
    <row r="18" spans="1:8" x14ac:dyDescent="0.3">
      <c r="A18" s="8">
        <f t="shared" si="6"/>
        <v>11</v>
      </c>
      <c r="B18" s="18">
        <v>42344.53</v>
      </c>
      <c r="C18" s="18">
        <f t="shared" si="0"/>
        <v>47688.409685999999</v>
      </c>
      <c r="D18" s="18">
        <f t="shared" si="1"/>
        <v>3974.0341404999999</v>
      </c>
      <c r="E18" s="19">
        <f t="shared" si="2"/>
        <v>24.133810569838055</v>
      </c>
      <c r="F18" s="19">
        <f t="shared" si="3"/>
        <v>12.066905284919027</v>
      </c>
      <c r="G18" s="19">
        <f t="shared" si="4"/>
        <v>4.8267621139676109</v>
      </c>
      <c r="H18" s="20">
        <f t="shared" si="5"/>
        <v>22.927120041346154</v>
      </c>
    </row>
    <row r="19" spans="1:8" x14ac:dyDescent="0.3">
      <c r="A19" s="8">
        <f t="shared" si="6"/>
        <v>12</v>
      </c>
      <c r="B19" s="18">
        <v>43531.68</v>
      </c>
      <c r="C19" s="18">
        <f t="shared" si="0"/>
        <v>49025.378016000002</v>
      </c>
      <c r="D19" s="18">
        <f t="shared" si="1"/>
        <v>4085.4481680000004</v>
      </c>
      <c r="E19" s="19">
        <f t="shared" si="2"/>
        <v>24.810413975708503</v>
      </c>
      <c r="F19" s="19">
        <f t="shared" si="3"/>
        <v>12.405206987854251</v>
      </c>
      <c r="G19" s="19">
        <f t="shared" si="4"/>
        <v>4.9620827951417006</v>
      </c>
      <c r="H19" s="20">
        <f t="shared" si="5"/>
        <v>23.569893276923079</v>
      </c>
    </row>
    <row r="20" spans="1:8" x14ac:dyDescent="0.3">
      <c r="A20" s="8">
        <f t="shared" si="6"/>
        <v>13</v>
      </c>
      <c r="B20" s="18">
        <v>43855.73</v>
      </c>
      <c r="C20" s="18">
        <f t="shared" si="0"/>
        <v>49390.32312600001</v>
      </c>
      <c r="D20" s="18">
        <f t="shared" si="1"/>
        <v>4115.8602605000005</v>
      </c>
      <c r="E20" s="19">
        <f t="shared" si="2"/>
        <v>24.995102796558708</v>
      </c>
      <c r="F20" s="19">
        <f t="shared" si="3"/>
        <v>12.497551398279354</v>
      </c>
      <c r="G20" s="19">
        <f t="shared" si="4"/>
        <v>4.9990205593117416</v>
      </c>
      <c r="H20" s="20">
        <f t="shared" si="5"/>
        <v>23.745347656730775</v>
      </c>
    </row>
    <row r="21" spans="1:8" x14ac:dyDescent="0.3">
      <c r="A21" s="8">
        <f t="shared" si="6"/>
        <v>14</v>
      </c>
      <c r="B21" s="18">
        <v>45002.64</v>
      </c>
      <c r="C21" s="18">
        <f t="shared" si="0"/>
        <v>50681.973168000004</v>
      </c>
      <c r="D21" s="18">
        <f t="shared" si="1"/>
        <v>4223.4977639999997</v>
      </c>
      <c r="E21" s="19">
        <f t="shared" si="2"/>
        <v>25.648771846153849</v>
      </c>
      <c r="F21" s="19">
        <f t="shared" si="3"/>
        <v>12.824385923076925</v>
      </c>
      <c r="G21" s="19">
        <f t="shared" si="4"/>
        <v>5.1297543692307697</v>
      </c>
      <c r="H21" s="20">
        <f t="shared" si="5"/>
        <v>24.366333253846157</v>
      </c>
    </row>
    <row r="22" spans="1:8" x14ac:dyDescent="0.3">
      <c r="A22" s="8">
        <f t="shared" si="6"/>
        <v>15</v>
      </c>
      <c r="B22" s="18">
        <v>45290.97</v>
      </c>
      <c r="C22" s="18">
        <f t="shared" si="0"/>
        <v>51006.690414000004</v>
      </c>
      <c r="D22" s="18">
        <f t="shared" si="1"/>
        <v>4250.5575345000007</v>
      </c>
      <c r="E22" s="19">
        <f t="shared" si="2"/>
        <v>25.813102436234821</v>
      </c>
      <c r="F22" s="19">
        <f t="shared" si="3"/>
        <v>12.906551218117411</v>
      </c>
      <c r="G22" s="19">
        <f t="shared" si="4"/>
        <v>5.1626204872469641</v>
      </c>
      <c r="H22" s="20">
        <f t="shared" si="5"/>
        <v>24.522447314423079</v>
      </c>
    </row>
    <row r="23" spans="1:8" x14ac:dyDescent="0.3">
      <c r="A23" s="8">
        <f t="shared" si="6"/>
        <v>16</v>
      </c>
      <c r="B23" s="18">
        <v>46430.36</v>
      </c>
      <c r="C23" s="18">
        <f t="shared" si="0"/>
        <v>52289.871432000007</v>
      </c>
      <c r="D23" s="18">
        <f t="shared" si="1"/>
        <v>4357.489286</v>
      </c>
      <c r="E23" s="19">
        <f t="shared" si="2"/>
        <v>26.462485542510127</v>
      </c>
      <c r="F23" s="19">
        <f t="shared" si="3"/>
        <v>13.231242771255063</v>
      </c>
      <c r="G23" s="19">
        <f t="shared" si="4"/>
        <v>5.2924971085020251</v>
      </c>
      <c r="H23" s="20">
        <f t="shared" si="5"/>
        <v>25.139361265384618</v>
      </c>
    </row>
    <row r="24" spans="1:8" x14ac:dyDescent="0.3">
      <c r="A24" s="8">
        <f t="shared" si="6"/>
        <v>17</v>
      </c>
      <c r="B24" s="18">
        <v>46711.49</v>
      </c>
      <c r="C24" s="18">
        <f t="shared" si="0"/>
        <v>52606.480038000002</v>
      </c>
      <c r="D24" s="18">
        <f t="shared" si="1"/>
        <v>4383.8733364999998</v>
      </c>
      <c r="E24" s="19">
        <f t="shared" si="2"/>
        <v>26.622712569838058</v>
      </c>
      <c r="F24" s="19">
        <f t="shared" si="3"/>
        <v>13.311356284919029</v>
      </c>
      <c r="G24" s="19">
        <f t="shared" si="4"/>
        <v>5.3245425139676117</v>
      </c>
      <c r="H24" s="20">
        <f t="shared" si="5"/>
        <v>25.291576941346154</v>
      </c>
    </row>
    <row r="25" spans="1:8" x14ac:dyDescent="0.3">
      <c r="A25" s="8">
        <f t="shared" si="6"/>
        <v>18</v>
      </c>
      <c r="B25" s="18">
        <v>47814.93</v>
      </c>
      <c r="C25" s="18">
        <f t="shared" si="0"/>
        <v>53849.174166000004</v>
      </c>
      <c r="D25" s="18">
        <f t="shared" si="1"/>
        <v>4487.4311805000007</v>
      </c>
      <c r="E25" s="19">
        <f t="shared" si="2"/>
        <v>27.251606359311744</v>
      </c>
      <c r="F25" s="19">
        <f t="shared" si="3"/>
        <v>13.625803179655872</v>
      </c>
      <c r="G25" s="19">
        <f t="shared" si="4"/>
        <v>5.4503212718623484</v>
      </c>
      <c r="H25" s="20">
        <f t="shared" si="5"/>
        <v>25.889026041346156</v>
      </c>
    </row>
    <row r="26" spans="1:8" x14ac:dyDescent="0.3">
      <c r="A26" s="8">
        <f t="shared" si="6"/>
        <v>19</v>
      </c>
      <c r="B26" s="18">
        <v>48061.919999999998</v>
      </c>
      <c r="C26" s="18">
        <f t="shared" si="0"/>
        <v>54127.334304000004</v>
      </c>
      <c r="D26" s="18">
        <f t="shared" si="1"/>
        <v>4510.6111920000003</v>
      </c>
      <c r="E26" s="19">
        <f t="shared" si="2"/>
        <v>27.392375659919029</v>
      </c>
      <c r="F26" s="19">
        <f t="shared" si="3"/>
        <v>13.696187829959515</v>
      </c>
      <c r="G26" s="19">
        <f t="shared" si="4"/>
        <v>5.4784751319838056</v>
      </c>
      <c r="H26" s="20">
        <f t="shared" si="5"/>
        <v>26.022756876923079</v>
      </c>
    </row>
    <row r="27" spans="1:8" x14ac:dyDescent="0.3">
      <c r="A27" s="8">
        <f t="shared" si="6"/>
        <v>20</v>
      </c>
      <c r="B27" s="18">
        <v>49133.120000000003</v>
      </c>
      <c r="C27" s="18">
        <f t="shared" si="0"/>
        <v>55333.719744000009</v>
      </c>
      <c r="D27" s="18">
        <f t="shared" si="1"/>
        <v>4611.1433120000002</v>
      </c>
      <c r="E27" s="19">
        <f t="shared" si="2"/>
        <v>28.002894607287455</v>
      </c>
      <c r="F27" s="19">
        <f t="shared" si="3"/>
        <v>14.001447303643728</v>
      </c>
      <c r="G27" s="19">
        <f t="shared" si="4"/>
        <v>5.6005789214574913</v>
      </c>
      <c r="H27" s="20">
        <f t="shared" si="5"/>
        <v>26.602749876923081</v>
      </c>
    </row>
    <row r="28" spans="1:8" x14ac:dyDescent="0.3">
      <c r="A28" s="8">
        <f t="shared" si="6"/>
        <v>21</v>
      </c>
      <c r="B28" s="18">
        <v>49349.71</v>
      </c>
      <c r="C28" s="18">
        <f t="shared" si="0"/>
        <v>55577.643402000002</v>
      </c>
      <c r="D28" s="18">
        <f t="shared" si="1"/>
        <v>4631.4702834999998</v>
      </c>
      <c r="E28" s="19">
        <f t="shared" si="2"/>
        <v>28.126337754048585</v>
      </c>
      <c r="F28" s="19">
        <f t="shared" si="3"/>
        <v>14.063168877024292</v>
      </c>
      <c r="G28" s="19">
        <f t="shared" si="4"/>
        <v>5.625267550809717</v>
      </c>
      <c r="H28" s="20">
        <f t="shared" si="5"/>
        <v>26.720020866346154</v>
      </c>
    </row>
    <row r="29" spans="1:8" x14ac:dyDescent="0.3">
      <c r="A29" s="8">
        <f t="shared" si="6"/>
        <v>22</v>
      </c>
      <c r="B29" s="18">
        <v>50417.63</v>
      </c>
      <c r="C29" s="18">
        <f t="shared" si="0"/>
        <v>56780.334906000004</v>
      </c>
      <c r="D29" s="18">
        <f t="shared" si="1"/>
        <v>4731.6945755000006</v>
      </c>
      <c r="E29" s="19">
        <f t="shared" si="2"/>
        <v>28.73498730060729</v>
      </c>
      <c r="F29" s="19">
        <f t="shared" si="3"/>
        <v>14.367493650303645</v>
      </c>
      <c r="G29" s="19">
        <f t="shared" si="4"/>
        <v>5.7469974601214577</v>
      </c>
      <c r="H29" s="20">
        <f t="shared" si="5"/>
        <v>27.298237935576925</v>
      </c>
    </row>
    <row r="30" spans="1:8" x14ac:dyDescent="0.3">
      <c r="A30" s="8">
        <f t="shared" si="6"/>
        <v>23</v>
      </c>
      <c r="B30" s="18">
        <v>52161.37</v>
      </c>
      <c r="C30" s="18">
        <f t="shared" si="0"/>
        <v>58744.13489400001</v>
      </c>
      <c r="D30" s="18">
        <f t="shared" si="1"/>
        <v>4895.3445744999999</v>
      </c>
      <c r="E30" s="19">
        <f t="shared" si="2"/>
        <v>29.728813205465592</v>
      </c>
      <c r="F30" s="19">
        <f t="shared" si="3"/>
        <v>14.864406602732796</v>
      </c>
      <c r="G30" s="19">
        <f t="shared" si="4"/>
        <v>5.9457626410931184</v>
      </c>
      <c r="H30" s="20">
        <f t="shared" si="5"/>
        <v>28.242372545192314</v>
      </c>
    </row>
    <row r="31" spans="1:8" x14ac:dyDescent="0.3">
      <c r="A31" s="8">
        <f t="shared" si="6"/>
        <v>24</v>
      </c>
      <c r="B31" s="18">
        <v>53886.33</v>
      </c>
      <c r="C31" s="18">
        <f t="shared" si="0"/>
        <v>60686.78484600001</v>
      </c>
      <c r="D31" s="18">
        <f t="shared" si="1"/>
        <v>5057.2320705000002</v>
      </c>
      <c r="E31" s="19">
        <f t="shared" si="2"/>
        <v>30.711935650809721</v>
      </c>
      <c r="F31" s="19">
        <f t="shared" si="3"/>
        <v>15.355967825404861</v>
      </c>
      <c r="G31" s="19">
        <f t="shared" si="4"/>
        <v>6.1423871301619446</v>
      </c>
      <c r="H31" s="20">
        <f t="shared" si="5"/>
        <v>29.176338868269234</v>
      </c>
    </row>
    <row r="32" spans="1:8" x14ac:dyDescent="0.3">
      <c r="A32" s="8">
        <f t="shared" si="6"/>
        <v>25</v>
      </c>
      <c r="B32" s="18">
        <v>54002.9</v>
      </c>
      <c r="C32" s="18">
        <f t="shared" si="0"/>
        <v>60818.065980000007</v>
      </c>
      <c r="D32" s="18">
        <f t="shared" si="1"/>
        <v>5068.1721650000009</v>
      </c>
      <c r="E32" s="19">
        <f t="shared" si="2"/>
        <v>30.778373471659922</v>
      </c>
      <c r="F32" s="19">
        <f t="shared" si="3"/>
        <v>15.389186735829961</v>
      </c>
      <c r="G32" s="19">
        <f t="shared" si="4"/>
        <v>6.1556746943319842</v>
      </c>
      <c r="H32" s="20">
        <f t="shared" si="5"/>
        <v>29.239454798076927</v>
      </c>
    </row>
    <row r="33" spans="1:8" x14ac:dyDescent="0.3">
      <c r="A33" s="8">
        <f t="shared" si="6"/>
        <v>26</v>
      </c>
      <c r="B33" s="18">
        <v>54093.52</v>
      </c>
      <c r="C33" s="18">
        <f t="shared" si="0"/>
        <v>60920.122223999999</v>
      </c>
      <c r="D33" s="18">
        <f t="shared" si="1"/>
        <v>5076.6768520000005</v>
      </c>
      <c r="E33" s="19">
        <f t="shared" si="2"/>
        <v>30.83002136842105</v>
      </c>
      <c r="F33" s="19">
        <f t="shared" si="3"/>
        <v>15.415010684210525</v>
      </c>
      <c r="G33" s="19">
        <f t="shared" si="4"/>
        <v>6.1660042736842104</v>
      </c>
      <c r="H33" s="20">
        <f t="shared" si="5"/>
        <v>29.288520299999998</v>
      </c>
    </row>
    <row r="34" spans="1:8" x14ac:dyDescent="0.3">
      <c r="A34" s="8">
        <f t="shared" si="6"/>
        <v>27</v>
      </c>
      <c r="B34" s="18">
        <v>54196.28</v>
      </c>
      <c r="C34" s="18">
        <f t="shared" si="0"/>
        <v>61035.850536000005</v>
      </c>
      <c r="D34" s="18">
        <f t="shared" si="1"/>
        <v>5086.3208780000004</v>
      </c>
      <c r="E34" s="19">
        <f t="shared" si="2"/>
        <v>30.888588327935224</v>
      </c>
      <c r="F34" s="19">
        <f t="shared" si="3"/>
        <v>15.444294163967612</v>
      </c>
      <c r="G34" s="19">
        <f t="shared" si="4"/>
        <v>6.1777176655870445</v>
      </c>
      <c r="H34" s="20">
        <f t="shared" si="5"/>
        <v>29.344158911538464</v>
      </c>
    </row>
    <row r="35" spans="1:8" x14ac:dyDescent="0.3">
      <c r="A35" s="8">
        <f t="shared" si="6"/>
        <v>28</v>
      </c>
      <c r="B35" s="18">
        <v>54274.09</v>
      </c>
      <c r="C35" s="18">
        <f t="shared" si="0"/>
        <v>61123.480157999998</v>
      </c>
      <c r="D35" s="18">
        <f t="shared" si="1"/>
        <v>5093.6233464999996</v>
      </c>
      <c r="E35" s="19">
        <f t="shared" si="2"/>
        <v>30.932935302631577</v>
      </c>
      <c r="F35" s="19">
        <f t="shared" si="3"/>
        <v>15.466467651315789</v>
      </c>
      <c r="G35" s="19">
        <f t="shared" si="4"/>
        <v>6.1865870605263158</v>
      </c>
      <c r="H35" s="20">
        <f t="shared" si="5"/>
        <v>29.3862885375</v>
      </c>
    </row>
    <row r="36" spans="1:8" x14ac:dyDescent="0.3">
      <c r="A36" s="8">
        <f t="shared" si="6"/>
        <v>29</v>
      </c>
      <c r="B36" s="18">
        <v>54346.14</v>
      </c>
      <c r="C36" s="18">
        <f t="shared" si="0"/>
        <v>61204.622868000006</v>
      </c>
      <c r="D36" s="18">
        <f t="shared" si="1"/>
        <v>5100.3852390000011</v>
      </c>
      <c r="E36" s="19">
        <f t="shared" si="2"/>
        <v>30.973999427125509</v>
      </c>
      <c r="F36" s="19">
        <f t="shared" si="3"/>
        <v>15.486999713562755</v>
      </c>
      <c r="G36" s="19">
        <f t="shared" si="4"/>
        <v>6.1947998854251018</v>
      </c>
      <c r="H36" s="20">
        <f t="shared" si="5"/>
        <v>29.425299455769235</v>
      </c>
    </row>
    <row r="37" spans="1:8" x14ac:dyDescent="0.3">
      <c r="A37" s="8">
        <f t="shared" si="6"/>
        <v>30</v>
      </c>
      <c r="B37" s="18">
        <v>54412.94</v>
      </c>
      <c r="C37" s="18">
        <f t="shared" si="0"/>
        <v>61279.853028000005</v>
      </c>
      <c r="D37" s="18">
        <f t="shared" si="1"/>
        <v>5106.6544190000004</v>
      </c>
      <c r="E37" s="19">
        <f t="shared" si="2"/>
        <v>31.012071370445348</v>
      </c>
      <c r="F37" s="19">
        <f t="shared" si="3"/>
        <v>15.506035685222674</v>
      </c>
      <c r="G37" s="19">
        <f t="shared" si="4"/>
        <v>6.2024142740890698</v>
      </c>
      <c r="H37" s="20">
        <f t="shared" si="5"/>
        <v>29.461467801923078</v>
      </c>
    </row>
    <row r="38" spans="1:8" x14ac:dyDescent="0.3">
      <c r="A38" s="8">
        <f t="shared" si="6"/>
        <v>31</v>
      </c>
      <c r="B38" s="18">
        <v>54474.76</v>
      </c>
      <c r="C38" s="18">
        <f t="shared" si="0"/>
        <v>61349.47471200001</v>
      </c>
      <c r="D38" s="18">
        <f t="shared" si="1"/>
        <v>5112.4562260000002</v>
      </c>
      <c r="E38" s="19">
        <f t="shared" si="2"/>
        <v>31.047305016194336</v>
      </c>
      <c r="F38" s="19">
        <f t="shared" si="3"/>
        <v>15.523652508097168</v>
      </c>
      <c r="G38" s="19">
        <f t="shared" si="4"/>
        <v>6.2094610032388671</v>
      </c>
      <c r="H38" s="20">
        <f t="shared" si="5"/>
        <v>29.494939765384622</v>
      </c>
    </row>
    <row r="39" spans="1:8" x14ac:dyDescent="0.3">
      <c r="A39" s="8">
        <f t="shared" si="6"/>
        <v>32</v>
      </c>
      <c r="B39" s="18">
        <v>54532.02</v>
      </c>
      <c r="C39" s="18">
        <f t="shared" si="0"/>
        <v>61413.960923999999</v>
      </c>
      <c r="D39" s="18">
        <f t="shared" si="1"/>
        <v>5117.8300770000005</v>
      </c>
      <c r="E39" s="19">
        <f t="shared" si="2"/>
        <v>31.079939738866397</v>
      </c>
      <c r="F39" s="19">
        <f t="shared" si="3"/>
        <v>15.539969869433198</v>
      </c>
      <c r="G39" s="19">
        <f t="shared" si="4"/>
        <v>6.2159879477732796</v>
      </c>
      <c r="H39" s="20">
        <f t="shared" si="5"/>
        <v>29.525942751923075</v>
      </c>
    </row>
    <row r="40" spans="1:8" x14ac:dyDescent="0.3">
      <c r="A40" s="8">
        <f t="shared" si="6"/>
        <v>33</v>
      </c>
      <c r="B40" s="18">
        <v>54585.02</v>
      </c>
      <c r="C40" s="18">
        <f t="shared" si="0"/>
        <v>61473.649524</v>
      </c>
      <c r="D40" s="18">
        <f t="shared" si="1"/>
        <v>5122.8041269999994</v>
      </c>
      <c r="E40" s="19">
        <f t="shared" si="2"/>
        <v>31.110146520242914</v>
      </c>
      <c r="F40" s="19">
        <f t="shared" si="3"/>
        <v>15.555073260121457</v>
      </c>
      <c r="G40" s="19">
        <f t="shared" si="4"/>
        <v>6.2220293040485828</v>
      </c>
      <c r="H40" s="20">
        <f t="shared" si="5"/>
        <v>29.55463919423077</v>
      </c>
    </row>
    <row r="41" spans="1:8" x14ac:dyDescent="0.3">
      <c r="A41" s="8">
        <f t="shared" si="6"/>
        <v>34</v>
      </c>
      <c r="B41" s="18">
        <v>54634.13</v>
      </c>
      <c r="C41" s="18">
        <f t="shared" si="0"/>
        <v>61528.957205999999</v>
      </c>
      <c r="D41" s="18">
        <f t="shared" si="1"/>
        <v>5127.4131005000008</v>
      </c>
      <c r="E41" s="19">
        <f t="shared" si="2"/>
        <v>31.138136237854251</v>
      </c>
      <c r="F41" s="19">
        <f t="shared" si="3"/>
        <v>15.569068118927126</v>
      </c>
      <c r="G41" s="19">
        <f t="shared" si="4"/>
        <v>6.2276272475708501</v>
      </c>
      <c r="H41" s="20">
        <f t="shared" si="5"/>
        <v>29.581229425961538</v>
      </c>
    </row>
    <row r="42" spans="1:8" x14ac:dyDescent="0.3">
      <c r="A42" s="21">
        <f t="shared" si="6"/>
        <v>35</v>
      </c>
      <c r="B42" s="22">
        <v>54679.57</v>
      </c>
      <c r="C42" s="22">
        <f t="shared" si="0"/>
        <v>61580.131734000002</v>
      </c>
      <c r="D42" s="22">
        <f t="shared" si="1"/>
        <v>5131.6776445000005</v>
      </c>
      <c r="E42" s="23">
        <f t="shared" si="2"/>
        <v>31.164034278340083</v>
      </c>
      <c r="F42" s="23">
        <f t="shared" si="3"/>
        <v>15.582017139170041</v>
      </c>
      <c r="G42" s="23">
        <f t="shared" si="4"/>
        <v>6.2328068556680165</v>
      </c>
      <c r="H42" s="24">
        <f t="shared" si="5"/>
        <v>29.605832564423078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39</v>
      </c>
      <c r="B1" s="1" t="s">
        <v>56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35651.75</v>
      </c>
      <c r="C7" s="18">
        <f t="shared" ref="C7:C42" si="0">B7*$D$3</f>
        <v>40151.000850000004</v>
      </c>
      <c r="D7" s="18">
        <f t="shared" ref="D7:D42" si="1">B7/12*$D$3</f>
        <v>3345.9167375000002</v>
      </c>
      <c r="E7" s="19">
        <f t="shared" ref="E7:E42" si="2">C7/1976</f>
        <v>20.319332413967615</v>
      </c>
      <c r="F7" s="19">
        <f>E7/2</f>
        <v>10.159666206983808</v>
      </c>
      <c r="G7" s="19">
        <f>E7/5</f>
        <v>4.0638664827935234</v>
      </c>
      <c r="H7" s="20">
        <f>C7/2080</f>
        <v>19.303365793269233</v>
      </c>
    </row>
    <row r="8" spans="1:8" x14ac:dyDescent="0.3">
      <c r="A8" s="8">
        <f>A7+1</f>
        <v>1</v>
      </c>
      <c r="B8" s="18">
        <v>36200.44</v>
      </c>
      <c r="C8" s="18">
        <f t="shared" si="0"/>
        <v>40768.935528000009</v>
      </c>
      <c r="D8" s="18">
        <f t="shared" si="1"/>
        <v>3397.4112940000005</v>
      </c>
      <c r="E8" s="19">
        <f t="shared" si="2"/>
        <v>20.632052392712556</v>
      </c>
      <c r="F8" s="19">
        <f t="shared" ref="F8:F42" si="3">E8/2</f>
        <v>10.316026196356278</v>
      </c>
      <c r="G8" s="19">
        <f t="shared" ref="G8:G42" si="4">E8/5</f>
        <v>4.1264104785425113</v>
      </c>
      <c r="H8" s="20">
        <f t="shared" ref="H8:H42" si="5">C8/2080</f>
        <v>19.600449773076928</v>
      </c>
    </row>
    <row r="9" spans="1:8" x14ac:dyDescent="0.3">
      <c r="A9" s="8">
        <f t="shared" ref="A9:A42" si="6">A8+1</f>
        <v>2</v>
      </c>
      <c r="B9" s="18">
        <v>36748.589999999997</v>
      </c>
      <c r="C9" s="18">
        <f t="shared" si="0"/>
        <v>41386.262058</v>
      </c>
      <c r="D9" s="18">
        <f t="shared" si="1"/>
        <v>3448.8551714999999</v>
      </c>
      <c r="E9" s="19">
        <f t="shared" si="2"/>
        <v>20.944464604251014</v>
      </c>
      <c r="F9" s="19">
        <f t="shared" si="3"/>
        <v>10.472232302125507</v>
      </c>
      <c r="G9" s="19">
        <f t="shared" si="4"/>
        <v>4.1888929208502024</v>
      </c>
      <c r="H9" s="20">
        <f t="shared" si="5"/>
        <v>19.897241374038462</v>
      </c>
    </row>
    <row r="10" spans="1:8" x14ac:dyDescent="0.3">
      <c r="A10" s="8">
        <f t="shared" si="6"/>
        <v>3</v>
      </c>
      <c r="B10" s="18">
        <v>37482.53</v>
      </c>
      <c r="C10" s="18">
        <f t="shared" si="0"/>
        <v>42212.825285999999</v>
      </c>
      <c r="D10" s="18">
        <f t="shared" si="1"/>
        <v>3517.7354405000001</v>
      </c>
      <c r="E10" s="19">
        <f t="shared" si="2"/>
        <v>21.362765832995951</v>
      </c>
      <c r="F10" s="19">
        <f t="shared" si="3"/>
        <v>10.681382916497975</v>
      </c>
      <c r="G10" s="19">
        <f t="shared" si="4"/>
        <v>4.2725531665991898</v>
      </c>
      <c r="H10" s="20">
        <f t="shared" si="5"/>
        <v>20.294627541346152</v>
      </c>
    </row>
    <row r="11" spans="1:8" x14ac:dyDescent="0.3">
      <c r="A11" s="8">
        <f t="shared" si="6"/>
        <v>4</v>
      </c>
      <c r="B11" s="18">
        <v>38012.5</v>
      </c>
      <c r="C11" s="18">
        <f t="shared" si="0"/>
        <v>42809.677500000005</v>
      </c>
      <c r="D11" s="18">
        <f t="shared" si="1"/>
        <v>3567.4731250000004</v>
      </c>
      <c r="E11" s="19">
        <f t="shared" si="2"/>
        <v>21.664816548582998</v>
      </c>
      <c r="F11" s="19">
        <f t="shared" si="3"/>
        <v>10.832408274291499</v>
      </c>
      <c r="G11" s="19">
        <f t="shared" si="4"/>
        <v>4.3329633097165994</v>
      </c>
      <c r="H11" s="20">
        <f t="shared" si="5"/>
        <v>20.58157572115385</v>
      </c>
    </row>
    <row r="12" spans="1:8" x14ac:dyDescent="0.3">
      <c r="A12" s="8">
        <f t="shared" si="6"/>
        <v>5</v>
      </c>
      <c r="B12" s="18">
        <v>38979.5</v>
      </c>
      <c r="C12" s="18">
        <f t="shared" si="0"/>
        <v>43898.712900000006</v>
      </c>
      <c r="D12" s="18">
        <f t="shared" si="1"/>
        <v>3658.226075</v>
      </c>
      <c r="E12" s="19">
        <f t="shared" si="2"/>
        <v>22.215947823886644</v>
      </c>
      <c r="F12" s="19">
        <f t="shared" si="3"/>
        <v>11.107973911943322</v>
      </c>
      <c r="G12" s="19">
        <f t="shared" si="4"/>
        <v>4.4431895647773292</v>
      </c>
      <c r="H12" s="20">
        <f t="shared" si="5"/>
        <v>21.105150432692312</v>
      </c>
    </row>
    <row r="13" spans="1:8" x14ac:dyDescent="0.3">
      <c r="A13" s="8">
        <f t="shared" si="6"/>
        <v>6</v>
      </c>
      <c r="B13" s="18">
        <v>39458.129999999997</v>
      </c>
      <c r="C13" s="18">
        <f t="shared" si="0"/>
        <v>44437.746006000001</v>
      </c>
      <c r="D13" s="18">
        <f t="shared" si="1"/>
        <v>3703.1455005000003</v>
      </c>
      <c r="E13" s="19">
        <f t="shared" si="2"/>
        <v>22.48873785728745</v>
      </c>
      <c r="F13" s="19">
        <f t="shared" si="3"/>
        <v>11.244368928643725</v>
      </c>
      <c r="G13" s="19">
        <f t="shared" si="4"/>
        <v>4.4977475714574897</v>
      </c>
      <c r="H13" s="20">
        <f t="shared" si="5"/>
        <v>21.364300964423077</v>
      </c>
    </row>
    <row r="14" spans="1:8" x14ac:dyDescent="0.3">
      <c r="A14" s="8">
        <f t="shared" si="6"/>
        <v>7</v>
      </c>
      <c r="B14" s="18">
        <v>40374.5</v>
      </c>
      <c r="C14" s="18">
        <f t="shared" si="0"/>
        <v>45469.761900000005</v>
      </c>
      <c r="D14" s="18">
        <f t="shared" si="1"/>
        <v>3789.1468250000003</v>
      </c>
      <c r="E14" s="19">
        <f t="shared" si="2"/>
        <v>23.01101310728745</v>
      </c>
      <c r="F14" s="19">
        <f t="shared" si="3"/>
        <v>11.505506553643725</v>
      </c>
      <c r="G14" s="19">
        <f t="shared" si="4"/>
        <v>4.60220262145749</v>
      </c>
      <c r="H14" s="20">
        <f t="shared" si="5"/>
        <v>21.86046245192308</v>
      </c>
    </row>
    <row r="15" spans="1:8" x14ac:dyDescent="0.3">
      <c r="A15" s="8">
        <f t="shared" si="6"/>
        <v>8</v>
      </c>
      <c r="B15" s="18">
        <v>41226.31</v>
      </c>
      <c r="C15" s="18">
        <f t="shared" si="0"/>
        <v>46429.070322</v>
      </c>
      <c r="D15" s="18">
        <f t="shared" si="1"/>
        <v>3869.0891935</v>
      </c>
      <c r="E15" s="19">
        <f t="shared" si="2"/>
        <v>23.496493077935224</v>
      </c>
      <c r="F15" s="19">
        <f t="shared" si="3"/>
        <v>11.748246538967612</v>
      </c>
      <c r="G15" s="19">
        <f t="shared" si="4"/>
        <v>4.6992986155870451</v>
      </c>
      <c r="H15" s="20">
        <f t="shared" si="5"/>
        <v>22.32166842403846</v>
      </c>
    </row>
    <row r="16" spans="1:8" x14ac:dyDescent="0.3">
      <c r="A16" s="8">
        <f t="shared" si="6"/>
        <v>9</v>
      </c>
      <c r="B16" s="18">
        <v>41671.410000000003</v>
      </c>
      <c r="C16" s="18">
        <f t="shared" si="0"/>
        <v>46930.341942000006</v>
      </c>
      <c r="D16" s="18">
        <f t="shared" si="1"/>
        <v>3910.8618285000007</v>
      </c>
      <c r="E16" s="19">
        <f t="shared" si="2"/>
        <v>23.750173047570854</v>
      </c>
      <c r="F16" s="19">
        <f t="shared" si="3"/>
        <v>11.875086523785427</v>
      </c>
      <c r="G16" s="19">
        <f t="shared" si="4"/>
        <v>4.750034609514171</v>
      </c>
      <c r="H16" s="20">
        <f t="shared" si="5"/>
        <v>22.562664395192311</v>
      </c>
    </row>
    <row r="17" spans="1:8" x14ac:dyDescent="0.3">
      <c r="A17" s="8">
        <f t="shared" si="6"/>
        <v>10</v>
      </c>
      <c r="B17" s="18">
        <v>42907.69</v>
      </c>
      <c r="C17" s="18">
        <f t="shared" si="0"/>
        <v>48322.640478000008</v>
      </c>
      <c r="D17" s="18">
        <f t="shared" si="1"/>
        <v>4026.8867065000004</v>
      </c>
      <c r="E17" s="19">
        <f t="shared" si="2"/>
        <v>24.454777569838061</v>
      </c>
      <c r="F17" s="19">
        <f t="shared" si="3"/>
        <v>12.227388784919031</v>
      </c>
      <c r="G17" s="19">
        <f t="shared" si="4"/>
        <v>4.8909555139676124</v>
      </c>
      <c r="H17" s="20">
        <f t="shared" si="5"/>
        <v>23.232038691346158</v>
      </c>
    </row>
    <row r="18" spans="1:8" x14ac:dyDescent="0.3">
      <c r="A18" s="8">
        <f t="shared" si="6"/>
        <v>11</v>
      </c>
      <c r="B18" s="18">
        <v>43272.89</v>
      </c>
      <c r="C18" s="18">
        <f t="shared" si="0"/>
        <v>48733.928718000003</v>
      </c>
      <c r="D18" s="18">
        <f t="shared" si="1"/>
        <v>4061.1607265000002</v>
      </c>
      <c r="E18" s="19">
        <f t="shared" si="2"/>
        <v>24.662919391700406</v>
      </c>
      <c r="F18" s="19">
        <f t="shared" si="3"/>
        <v>12.331459695850203</v>
      </c>
      <c r="G18" s="19">
        <f t="shared" si="4"/>
        <v>4.9325838783400808</v>
      </c>
      <c r="H18" s="20">
        <f t="shared" si="5"/>
        <v>23.429773422115385</v>
      </c>
    </row>
    <row r="19" spans="1:8" x14ac:dyDescent="0.3">
      <c r="A19" s="8">
        <f t="shared" si="6"/>
        <v>12</v>
      </c>
      <c r="B19" s="18">
        <v>44499.72</v>
      </c>
      <c r="C19" s="18">
        <f t="shared" si="0"/>
        <v>50115.584664000002</v>
      </c>
      <c r="D19" s="18">
        <f t="shared" si="1"/>
        <v>4176.2987220000005</v>
      </c>
      <c r="E19" s="19">
        <f t="shared" si="2"/>
        <v>25.362137987854251</v>
      </c>
      <c r="F19" s="19">
        <f t="shared" si="3"/>
        <v>12.681068993927125</v>
      </c>
      <c r="G19" s="19">
        <f t="shared" si="4"/>
        <v>5.0724275975708499</v>
      </c>
      <c r="H19" s="20">
        <f t="shared" si="5"/>
        <v>24.094031088461538</v>
      </c>
    </row>
    <row r="20" spans="1:8" x14ac:dyDescent="0.3">
      <c r="A20" s="8">
        <f t="shared" si="6"/>
        <v>13</v>
      </c>
      <c r="B20" s="18">
        <v>44822.91</v>
      </c>
      <c r="C20" s="18">
        <f t="shared" si="0"/>
        <v>50479.561242000011</v>
      </c>
      <c r="D20" s="18">
        <f t="shared" si="1"/>
        <v>4206.6301035000006</v>
      </c>
      <c r="E20" s="19">
        <f t="shared" si="2"/>
        <v>25.546336660931178</v>
      </c>
      <c r="F20" s="19">
        <f t="shared" si="3"/>
        <v>12.773168330465589</v>
      </c>
      <c r="G20" s="19">
        <f t="shared" si="4"/>
        <v>5.1092673321862359</v>
      </c>
      <c r="H20" s="20">
        <f t="shared" si="5"/>
        <v>24.26901982788462</v>
      </c>
    </row>
    <row r="21" spans="1:8" x14ac:dyDescent="0.3">
      <c r="A21" s="8">
        <f t="shared" si="6"/>
        <v>14</v>
      </c>
      <c r="B21" s="18">
        <v>46009.52</v>
      </c>
      <c r="C21" s="18">
        <f t="shared" si="0"/>
        <v>51815.921424</v>
      </c>
      <c r="D21" s="18">
        <f t="shared" si="1"/>
        <v>4317.9934520000006</v>
      </c>
      <c r="E21" s="19">
        <f t="shared" si="2"/>
        <v>26.222632299595141</v>
      </c>
      <c r="F21" s="19">
        <f t="shared" si="3"/>
        <v>13.11131614979757</v>
      </c>
      <c r="G21" s="19">
        <f t="shared" si="4"/>
        <v>5.2445264599190278</v>
      </c>
      <c r="H21" s="20">
        <f t="shared" si="5"/>
        <v>24.911500684615383</v>
      </c>
    </row>
    <row r="22" spans="1:8" x14ac:dyDescent="0.3">
      <c r="A22" s="8">
        <f t="shared" si="6"/>
        <v>15</v>
      </c>
      <c r="B22" s="18">
        <v>46294.239999999998</v>
      </c>
      <c r="C22" s="18">
        <f t="shared" si="0"/>
        <v>52136.573088000005</v>
      </c>
      <c r="D22" s="18">
        <f t="shared" si="1"/>
        <v>4344.7144239999998</v>
      </c>
      <c r="E22" s="19">
        <f t="shared" si="2"/>
        <v>26.384905408906885</v>
      </c>
      <c r="F22" s="19">
        <f t="shared" si="3"/>
        <v>13.192452704453443</v>
      </c>
      <c r="G22" s="19">
        <f t="shared" si="4"/>
        <v>5.2769810817813774</v>
      </c>
      <c r="H22" s="20">
        <f t="shared" si="5"/>
        <v>25.065660138461542</v>
      </c>
    </row>
    <row r="23" spans="1:8" x14ac:dyDescent="0.3">
      <c r="A23" s="8">
        <f t="shared" si="6"/>
        <v>16</v>
      </c>
      <c r="B23" s="18">
        <v>47473.32</v>
      </c>
      <c r="C23" s="18">
        <f t="shared" si="0"/>
        <v>53464.452984000003</v>
      </c>
      <c r="D23" s="18">
        <f t="shared" si="1"/>
        <v>4455.3710820000006</v>
      </c>
      <c r="E23" s="19">
        <f t="shared" si="2"/>
        <v>27.056909404858303</v>
      </c>
      <c r="F23" s="19">
        <f t="shared" si="3"/>
        <v>13.528454702429151</v>
      </c>
      <c r="G23" s="19">
        <f t="shared" si="4"/>
        <v>5.4113818809716605</v>
      </c>
      <c r="H23" s="20">
        <f t="shared" si="5"/>
        <v>25.704063934615387</v>
      </c>
    </row>
    <row r="24" spans="1:8" x14ac:dyDescent="0.3">
      <c r="A24" s="8">
        <f t="shared" si="6"/>
        <v>17</v>
      </c>
      <c r="B24" s="18">
        <v>47750.89</v>
      </c>
      <c r="C24" s="18">
        <f t="shared" si="0"/>
        <v>53777.052318000002</v>
      </c>
      <c r="D24" s="18">
        <f t="shared" si="1"/>
        <v>4481.4210265000002</v>
      </c>
      <c r="E24" s="19">
        <f t="shared" si="2"/>
        <v>27.215107448380568</v>
      </c>
      <c r="F24" s="19">
        <f t="shared" si="3"/>
        <v>13.607553724190284</v>
      </c>
      <c r="G24" s="19">
        <f t="shared" si="4"/>
        <v>5.4430214896761138</v>
      </c>
      <c r="H24" s="20">
        <f t="shared" si="5"/>
        <v>25.85435207596154</v>
      </c>
    </row>
    <row r="25" spans="1:8" x14ac:dyDescent="0.3">
      <c r="A25" s="8">
        <f t="shared" si="6"/>
        <v>18</v>
      </c>
      <c r="B25" s="18">
        <v>49138.97</v>
      </c>
      <c r="C25" s="18">
        <f t="shared" si="0"/>
        <v>55340.308014000009</v>
      </c>
      <c r="D25" s="18">
        <f t="shared" si="1"/>
        <v>4611.6923345000005</v>
      </c>
      <c r="E25" s="19">
        <f t="shared" si="2"/>
        <v>28.006228752024295</v>
      </c>
      <c r="F25" s="19">
        <f t="shared" si="3"/>
        <v>14.003114376012148</v>
      </c>
      <c r="G25" s="19">
        <f t="shared" si="4"/>
        <v>5.6012457504048587</v>
      </c>
      <c r="H25" s="20">
        <f t="shared" si="5"/>
        <v>26.605917314423081</v>
      </c>
    </row>
    <row r="26" spans="1:8" x14ac:dyDescent="0.3">
      <c r="A26" s="8">
        <f t="shared" si="6"/>
        <v>19</v>
      </c>
      <c r="B26" s="18">
        <v>49150.47</v>
      </c>
      <c r="C26" s="18">
        <f t="shared" si="0"/>
        <v>55353.259314000003</v>
      </c>
      <c r="D26" s="18">
        <f t="shared" si="1"/>
        <v>4612.7716095000005</v>
      </c>
      <c r="E26" s="19">
        <f t="shared" si="2"/>
        <v>28.012783053643727</v>
      </c>
      <c r="F26" s="19">
        <f t="shared" si="3"/>
        <v>14.006391526821863</v>
      </c>
      <c r="G26" s="19">
        <f t="shared" si="4"/>
        <v>5.6025566107287457</v>
      </c>
      <c r="H26" s="20">
        <f t="shared" si="5"/>
        <v>26.612143900961541</v>
      </c>
    </row>
    <row r="27" spans="1:8" x14ac:dyDescent="0.3">
      <c r="A27" s="8">
        <f t="shared" si="6"/>
        <v>20</v>
      </c>
      <c r="B27" s="18">
        <v>50956.08</v>
      </c>
      <c r="C27" s="18">
        <f t="shared" si="0"/>
        <v>57386.737296000007</v>
      </c>
      <c r="D27" s="18">
        <f t="shared" si="1"/>
        <v>4782.2281080000002</v>
      </c>
      <c r="E27" s="19">
        <f t="shared" si="2"/>
        <v>29.041871101214578</v>
      </c>
      <c r="F27" s="19">
        <f t="shared" si="3"/>
        <v>14.520935550607289</v>
      </c>
      <c r="G27" s="19">
        <f t="shared" si="4"/>
        <v>5.8083742202429161</v>
      </c>
      <c r="H27" s="20">
        <f t="shared" si="5"/>
        <v>27.589777546153851</v>
      </c>
    </row>
    <row r="28" spans="1:8" x14ac:dyDescent="0.3">
      <c r="A28" s="8">
        <f t="shared" si="6"/>
        <v>21</v>
      </c>
      <c r="B28" s="18">
        <v>50967.53</v>
      </c>
      <c r="C28" s="18">
        <f t="shared" si="0"/>
        <v>57399.632286</v>
      </c>
      <c r="D28" s="18">
        <f t="shared" si="1"/>
        <v>4783.3026905000006</v>
      </c>
      <c r="E28" s="19">
        <f t="shared" si="2"/>
        <v>29.048396905870444</v>
      </c>
      <c r="F28" s="19">
        <f t="shared" si="3"/>
        <v>14.524198452935222</v>
      </c>
      <c r="G28" s="19">
        <f t="shared" si="4"/>
        <v>5.8096793811740888</v>
      </c>
      <c r="H28" s="20">
        <f t="shared" si="5"/>
        <v>27.595977060576924</v>
      </c>
    </row>
    <row r="29" spans="1:8" x14ac:dyDescent="0.3">
      <c r="A29" s="8">
        <f t="shared" si="6"/>
        <v>22</v>
      </c>
      <c r="B29" s="18">
        <v>52773.14</v>
      </c>
      <c r="C29" s="18">
        <f t="shared" si="0"/>
        <v>59433.110268000004</v>
      </c>
      <c r="D29" s="18">
        <f t="shared" si="1"/>
        <v>4952.7591890000003</v>
      </c>
      <c r="E29" s="19">
        <f t="shared" si="2"/>
        <v>30.077484953441296</v>
      </c>
      <c r="F29" s="19">
        <f t="shared" si="3"/>
        <v>15.038742476720648</v>
      </c>
      <c r="G29" s="19">
        <f t="shared" si="4"/>
        <v>6.0154969906882592</v>
      </c>
      <c r="H29" s="20">
        <f t="shared" si="5"/>
        <v>28.573610705769234</v>
      </c>
    </row>
    <row r="30" spans="1:8" x14ac:dyDescent="0.3">
      <c r="A30" s="8">
        <f t="shared" si="6"/>
        <v>23</v>
      </c>
      <c r="B30" s="18">
        <v>54598.17</v>
      </c>
      <c r="C30" s="18">
        <f t="shared" si="0"/>
        <v>61488.459054000006</v>
      </c>
      <c r="D30" s="18">
        <f t="shared" si="1"/>
        <v>5124.0382545000002</v>
      </c>
      <c r="E30" s="19">
        <f t="shared" si="2"/>
        <v>31.117641221659923</v>
      </c>
      <c r="F30" s="19">
        <f t="shared" si="3"/>
        <v>15.558820610829962</v>
      </c>
      <c r="G30" s="19">
        <f t="shared" si="4"/>
        <v>6.2235282443319848</v>
      </c>
      <c r="H30" s="20">
        <f t="shared" si="5"/>
        <v>29.561759160576926</v>
      </c>
    </row>
    <row r="31" spans="1:8" x14ac:dyDescent="0.3">
      <c r="A31" s="8">
        <f t="shared" si="6"/>
        <v>24</v>
      </c>
      <c r="B31" s="18">
        <v>56403.78</v>
      </c>
      <c r="C31" s="18">
        <f t="shared" si="0"/>
        <v>63521.937036000003</v>
      </c>
      <c r="D31" s="18">
        <f t="shared" si="1"/>
        <v>5293.4947529999999</v>
      </c>
      <c r="E31" s="19">
        <f t="shared" si="2"/>
        <v>32.146729269230768</v>
      </c>
      <c r="F31" s="19">
        <f t="shared" si="3"/>
        <v>16.073364634615384</v>
      </c>
      <c r="G31" s="19">
        <f t="shared" si="4"/>
        <v>6.4293458538461534</v>
      </c>
      <c r="H31" s="20">
        <f t="shared" si="5"/>
        <v>30.539392805769232</v>
      </c>
    </row>
    <row r="32" spans="1:8" x14ac:dyDescent="0.3">
      <c r="A32" s="8">
        <f t="shared" si="6"/>
        <v>25</v>
      </c>
      <c r="B32" s="18">
        <v>56525.760000000002</v>
      </c>
      <c r="C32" s="18">
        <f t="shared" si="0"/>
        <v>63659.310912000008</v>
      </c>
      <c r="D32" s="18">
        <f t="shared" si="1"/>
        <v>5304.9425760000013</v>
      </c>
      <c r="E32" s="19">
        <f t="shared" si="2"/>
        <v>32.216250461538465</v>
      </c>
      <c r="F32" s="19">
        <f t="shared" si="3"/>
        <v>16.108125230769232</v>
      </c>
      <c r="G32" s="19">
        <f t="shared" si="4"/>
        <v>6.443250092307693</v>
      </c>
      <c r="H32" s="20">
        <f t="shared" si="5"/>
        <v>30.605437938461542</v>
      </c>
    </row>
    <row r="33" spans="1:8" x14ac:dyDescent="0.3">
      <c r="A33" s="8">
        <f t="shared" si="6"/>
        <v>26</v>
      </c>
      <c r="B33" s="18">
        <v>56620.62</v>
      </c>
      <c r="C33" s="18">
        <f t="shared" si="0"/>
        <v>63766.14224400001</v>
      </c>
      <c r="D33" s="18">
        <f t="shared" si="1"/>
        <v>5313.8451870000008</v>
      </c>
      <c r="E33" s="19">
        <f t="shared" si="2"/>
        <v>32.270314900809723</v>
      </c>
      <c r="F33" s="19">
        <f t="shared" si="3"/>
        <v>16.135157450404861</v>
      </c>
      <c r="G33" s="19">
        <f t="shared" si="4"/>
        <v>6.4540629801619449</v>
      </c>
      <c r="H33" s="20">
        <f t="shared" si="5"/>
        <v>30.656799155769235</v>
      </c>
    </row>
    <row r="34" spans="1:8" x14ac:dyDescent="0.3">
      <c r="A34" s="8">
        <f t="shared" si="6"/>
        <v>27</v>
      </c>
      <c r="B34" s="18">
        <v>56728.2</v>
      </c>
      <c r="C34" s="18">
        <f t="shared" si="0"/>
        <v>63887.298840000003</v>
      </c>
      <c r="D34" s="18">
        <f t="shared" si="1"/>
        <v>5323.94157</v>
      </c>
      <c r="E34" s="19">
        <f t="shared" si="2"/>
        <v>32.331628967611337</v>
      </c>
      <c r="F34" s="19">
        <f t="shared" si="3"/>
        <v>16.165814483805669</v>
      </c>
      <c r="G34" s="19">
        <f t="shared" si="4"/>
        <v>6.4663257935222678</v>
      </c>
      <c r="H34" s="20">
        <f t="shared" si="5"/>
        <v>30.715047519230772</v>
      </c>
    </row>
    <row r="35" spans="1:8" x14ac:dyDescent="0.3">
      <c r="A35" s="8">
        <f t="shared" si="6"/>
        <v>28</v>
      </c>
      <c r="B35" s="18">
        <v>56809.65</v>
      </c>
      <c r="C35" s="18">
        <f t="shared" si="0"/>
        <v>63979.027830000006</v>
      </c>
      <c r="D35" s="18">
        <f t="shared" si="1"/>
        <v>5331.5856524999999</v>
      </c>
      <c r="E35" s="19">
        <f t="shared" si="2"/>
        <v>32.378050521255062</v>
      </c>
      <c r="F35" s="19">
        <f t="shared" si="3"/>
        <v>16.189025260627531</v>
      </c>
      <c r="G35" s="19">
        <f t="shared" si="4"/>
        <v>6.4756101042510128</v>
      </c>
      <c r="H35" s="20">
        <f t="shared" si="5"/>
        <v>30.759147995192311</v>
      </c>
    </row>
    <row r="36" spans="1:8" x14ac:dyDescent="0.3">
      <c r="A36" s="8">
        <f t="shared" si="6"/>
        <v>29</v>
      </c>
      <c r="B36" s="18">
        <v>56885.06</v>
      </c>
      <c r="C36" s="18">
        <f t="shared" si="0"/>
        <v>64063.954572000002</v>
      </c>
      <c r="D36" s="18">
        <f t="shared" si="1"/>
        <v>5338.6628810000002</v>
      </c>
      <c r="E36" s="19">
        <f t="shared" si="2"/>
        <v>32.421029641700407</v>
      </c>
      <c r="F36" s="19">
        <f t="shared" si="3"/>
        <v>16.210514820850204</v>
      </c>
      <c r="G36" s="19">
        <f t="shared" si="4"/>
        <v>6.4842059283400815</v>
      </c>
      <c r="H36" s="20">
        <f t="shared" si="5"/>
        <v>30.799978159615385</v>
      </c>
    </row>
    <row r="37" spans="1:8" x14ac:dyDescent="0.3">
      <c r="A37" s="8">
        <f t="shared" si="6"/>
        <v>30</v>
      </c>
      <c r="B37" s="18">
        <v>56954.98</v>
      </c>
      <c r="C37" s="18">
        <f t="shared" si="0"/>
        <v>64142.698476000012</v>
      </c>
      <c r="D37" s="18">
        <f t="shared" si="1"/>
        <v>5345.224873000001</v>
      </c>
      <c r="E37" s="19">
        <f t="shared" si="2"/>
        <v>32.460879795546568</v>
      </c>
      <c r="F37" s="19">
        <f t="shared" si="3"/>
        <v>16.230439897773284</v>
      </c>
      <c r="G37" s="19">
        <f t="shared" si="4"/>
        <v>6.4921759591093133</v>
      </c>
      <c r="H37" s="20">
        <f t="shared" si="5"/>
        <v>30.837835805769238</v>
      </c>
    </row>
    <row r="38" spans="1:8" x14ac:dyDescent="0.3">
      <c r="A38" s="8">
        <f t="shared" si="6"/>
        <v>31</v>
      </c>
      <c r="B38" s="18">
        <v>57019.69</v>
      </c>
      <c r="C38" s="18">
        <f t="shared" si="0"/>
        <v>64215.574878000007</v>
      </c>
      <c r="D38" s="18">
        <f t="shared" si="1"/>
        <v>5351.2979065000009</v>
      </c>
      <c r="E38" s="19">
        <f t="shared" si="2"/>
        <v>32.497760565789477</v>
      </c>
      <c r="F38" s="19">
        <f t="shared" si="3"/>
        <v>16.248880282894739</v>
      </c>
      <c r="G38" s="19">
        <f t="shared" si="4"/>
        <v>6.4995521131578951</v>
      </c>
      <c r="H38" s="20">
        <f t="shared" si="5"/>
        <v>30.872872537500005</v>
      </c>
    </row>
    <row r="39" spans="1:8" x14ac:dyDescent="0.3">
      <c r="A39" s="8">
        <f t="shared" si="6"/>
        <v>32</v>
      </c>
      <c r="B39" s="18">
        <v>57079.62</v>
      </c>
      <c r="C39" s="18">
        <f t="shared" si="0"/>
        <v>64283.068044000007</v>
      </c>
      <c r="D39" s="18">
        <f t="shared" si="1"/>
        <v>5356.9223370000009</v>
      </c>
      <c r="E39" s="19">
        <f t="shared" si="2"/>
        <v>32.531917026315796</v>
      </c>
      <c r="F39" s="19">
        <f t="shared" si="3"/>
        <v>16.265958513157898</v>
      </c>
      <c r="G39" s="19">
        <f t="shared" si="4"/>
        <v>6.5063834052631595</v>
      </c>
      <c r="H39" s="20">
        <f t="shared" si="5"/>
        <v>30.905321175000005</v>
      </c>
    </row>
    <row r="40" spans="1:8" x14ac:dyDescent="0.3">
      <c r="A40" s="8">
        <f t="shared" si="6"/>
        <v>33</v>
      </c>
      <c r="B40" s="18">
        <v>57135.1</v>
      </c>
      <c r="C40" s="18">
        <f t="shared" si="0"/>
        <v>64345.549620000005</v>
      </c>
      <c r="D40" s="18">
        <f t="shared" si="1"/>
        <v>5362.1291350000001</v>
      </c>
      <c r="E40" s="19">
        <f t="shared" si="2"/>
        <v>32.563537257085024</v>
      </c>
      <c r="F40" s="19">
        <f t="shared" si="3"/>
        <v>16.281768628542512</v>
      </c>
      <c r="G40" s="19">
        <f t="shared" si="4"/>
        <v>6.5127074514170049</v>
      </c>
      <c r="H40" s="20">
        <f t="shared" si="5"/>
        <v>30.93536039423077</v>
      </c>
    </row>
    <row r="41" spans="1:8" x14ac:dyDescent="0.3">
      <c r="A41" s="8">
        <f t="shared" si="6"/>
        <v>34</v>
      </c>
      <c r="B41" s="18">
        <v>57186.51</v>
      </c>
      <c r="C41" s="18">
        <f t="shared" si="0"/>
        <v>64403.447562000008</v>
      </c>
      <c r="D41" s="18">
        <f t="shared" si="1"/>
        <v>5366.953963500001</v>
      </c>
      <c r="E41" s="19">
        <f t="shared" si="2"/>
        <v>32.592837835020248</v>
      </c>
      <c r="F41" s="19">
        <f t="shared" si="3"/>
        <v>16.296418917510124</v>
      </c>
      <c r="G41" s="19">
        <f t="shared" si="4"/>
        <v>6.5185675670040499</v>
      </c>
      <c r="H41" s="20">
        <f t="shared" si="5"/>
        <v>30.963195943269234</v>
      </c>
    </row>
    <row r="42" spans="1:8" x14ac:dyDescent="0.3">
      <c r="A42" s="21">
        <f t="shared" si="6"/>
        <v>35</v>
      </c>
      <c r="B42" s="22">
        <v>57234.07</v>
      </c>
      <c r="C42" s="22">
        <f t="shared" si="0"/>
        <v>64457.009634000002</v>
      </c>
      <c r="D42" s="22">
        <f t="shared" si="1"/>
        <v>5371.4174695000011</v>
      </c>
      <c r="E42" s="23">
        <f t="shared" si="2"/>
        <v>32.619944146761135</v>
      </c>
      <c r="F42" s="23">
        <f t="shared" si="3"/>
        <v>16.309972073380568</v>
      </c>
      <c r="G42" s="23">
        <f t="shared" si="4"/>
        <v>6.523988829352227</v>
      </c>
      <c r="H42" s="24">
        <f t="shared" si="5"/>
        <v>30.988946939423077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40</v>
      </c>
      <c r="B1" s="1" t="s">
        <v>57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36802.86</v>
      </c>
      <c r="C7" s="18">
        <f t="shared" ref="C7:C42" si="0">B7*$D$3</f>
        <v>41447.380932000007</v>
      </c>
      <c r="D7" s="18">
        <f t="shared" ref="D7:D42" si="1">B7/12*$D$3</f>
        <v>3453.9484110000003</v>
      </c>
      <c r="E7" s="19">
        <f t="shared" ref="E7:E42" si="2">C7/1976</f>
        <v>20.975395208502029</v>
      </c>
      <c r="F7" s="19">
        <f>E7/2</f>
        <v>10.487697604251014</v>
      </c>
      <c r="G7" s="19">
        <f>E7/5</f>
        <v>4.1950790417004056</v>
      </c>
      <c r="H7" s="20">
        <f>C7/2080</f>
        <v>19.926625448076926</v>
      </c>
    </row>
    <row r="8" spans="1:8" x14ac:dyDescent="0.3">
      <c r="A8" s="8">
        <f>A7+1</f>
        <v>1</v>
      </c>
      <c r="B8" s="18">
        <v>37351.550000000003</v>
      </c>
      <c r="C8" s="18">
        <f t="shared" si="0"/>
        <v>42065.315610000005</v>
      </c>
      <c r="D8" s="18">
        <f t="shared" si="1"/>
        <v>3505.4429675000006</v>
      </c>
      <c r="E8" s="19">
        <f t="shared" si="2"/>
        <v>21.288115187246966</v>
      </c>
      <c r="F8" s="19">
        <f t="shared" ref="F8:F42" si="3">E8/2</f>
        <v>10.644057593623483</v>
      </c>
      <c r="G8" s="19">
        <f t="shared" ref="G8:G42" si="4">E8/5</f>
        <v>4.2576230374493935</v>
      </c>
      <c r="H8" s="20">
        <f t="shared" ref="H8:H42" si="5">C8/2080</f>
        <v>20.223709427884618</v>
      </c>
    </row>
    <row r="9" spans="1:8" x14ac:dyDescent="0.3">
      <c r="A9" s="8">
        <f t="shared" ref="A9:A42" si="6">A8+1</f>
        <v>2</v>
      </c>
      <c r="B9" s="18">
        <v>38058.43</v>
      </c>
      <c r="C9" s="18">
        <f t="shared" si="0"/>
        <v>42861.403866000001</v>
      </c>
      <c r="D9" s="18">
        <f t="shared" si="1"/>
        <v>3571.7836555000004</v>
      </c>
      <c r="E9" s="19">
        <f t="shared" si="2"/>
        <v>21.690993859311742</v>
      </c>
      <c r="F9" s="19">
        <f t="shared" si="3"/>
        <v>10.845496929655871</v>
      </c>
      <c r="G9" s="19">
        <f t="shared" si="4"/>
        <v>4.3381987718623485</v>
      </c>
      <c r="H9" s="20">
        <f t="shared" si="5"/>
        <v>20.606444166346154</v>
      </c>
    </row>
    <row r="10" spans="1:8" x14ac:dyDescent="0.3">
      <c r="A10" s="8">
        <f t="shared" si="6"/>
        <v>3</v>
      </c>
      <c r="B10" s="18">
        <v>38918.42</v>
      </c>
      <c r="C10" s="18">
        <f t="shared" si="0"/>
        <v>43829.924604</v>
      </c>
      <c r="D10" s="18">
        <f t="shared" si="1"/>
        <v>3652.4937169999998</v>
      </c>
      <c r="E10" s="19">
        <f t="shared" si="2"/>
        <v>22.18113593319838</v>
      </c>
      <c r="F10" s="19">
        <f t="shared" si="3"/>
        <v>11.09056796659919</v>
      </c>
      <c r="G10" s="19">
        <f t="shared" si="4"/>
        <v>4.4362271866396759</v>
      </c>
      <c r="H10" s="20">
        <f t="shared" si="5"/>
        <v>21.072079136538463</v>
      </c>
    </row>
    <row r="11" spans="1:8" x14ac:dyDescent="0.3">
      <c r="A11" s="8">
        <f t="shared" si="6"/>
        <v>4</v>
      </c>
      <c r="B11" s="18">
        <v>39481.22</v>
      </c>
      <c r="C11" s="18">
        <f t="shared" si="0"/>
        <v>44463.749964000002</v>
      </c>
      <c r="D11" s="18">
        <f t="shared" si="1"/>
        <v>3705.3124970000003</v>
      </c>
      <c r="E11" s="19">
        <f t="shared" si="2"/>
        <v>22.501897755060728</v>
      </c>
      <c r="F11" s="19">
        <f t="shared" si="3"/>
        <v>11.250948877530364</v>
      </c>
      <c r="G11" s="19">
        <f t="shared" si="4"/>
        <v>4.5003795510121458</v>
      </c>
      <c r="H11" s="20">
        <f t="shared" si="5"/>
        <v>21.376802867307692</v>
      </c>
    </row>
    <row r="12" spans="1:8" x14ac:dyDescent="0.3">
      <c r="A12" s="8">
        <f t="shared" si="6"/>
        <v>5</v>
      </c>
      <c r="B12" s="18">
        <v>40479.620000000003</v>
      </c>
      <c r="C12" s="18">
        <f t="shared" si="0"/>
        <v>45588.148044000009</v>
      </c>
      <c r="D12" s="18">
        <f t="shared" si="1"/>
        <v>3799.0123370000006</v>
      </c>
      <c r="E12" s="19">
        <f t="shared" si="2"/>
        <v>23.070925123481786</v>
      </c>
      <c r="F12" s="19">
        <f t="shared" si="3"/>
        <v>11.535462561740893</v>
      </c>
      <c r="G12" s="19">
        <f t="shared" si="4"/>
        <v>4.6141850246963569</v>
      </c>
      <c r="H12" s="20">
        <f t="shared" si="5"/>
        <v>21.917378867307697</v>
      </c>
    </row>
    <row r="13" spans="1:8" x14ac:dyDescent="0.3">
      <c r="A13" s="8">
        <f t="shared" si="6"/>
        <v>6</v>
      </c>
      <c r="B13" s="18">
        <v>40988.33</v>
      </c>
      <c r="C13" s="18">
        <f t="shared" si="0"/>
        <v>46161.057246000004</v>
      </c>
      <c r="D13" s="18">
        <f t="shared" si="1"/>
        <v>3846.7547705000002</v>
      </c>
      <c r="E13" s="19">
        <f t="shared" si="2"/>
        <v>23.360858930161946</v>
      </c>
      <c r="F13" s="19">
        <f t="shared" si="3"/>
        <v>11.680429465080973</v>
      </c>
      <c r="G13" s="19">
        <f t="shared" si="4"/>
        <v>4.672171786032389</v>
      </c>
      <c r="H13" s="20">
        <f t="shared" si="5"/>
        <v>22.192815983653848</v>
      </c>
    </row>
    <row r="14" spans="1:8" x14ac:dyDescent="0.3">
      <c r="A14" s="8">
        <f t="shared" si="6"/>
        <v>7</v>
      </c>
      <c r="B14" s="18">
        <v>41933.32</v>
      </c>
      <c r="C14" s="18">
        <f t="shared" si="0"/>
        <v>47225.304984000002</v>
      </c>
      <c r="D14" s="18">
        <f t="shared" si="1"/>
        <v>3935.442082</v>
      </c>
      <c r="E14" s="19">
        <f t="shared" si="2"/>
        <v>23.899445842105266</v>
      </c>
      <c r="F14" s="19">
        <f t="shared" si="3"/>
        <v>11.949722921052633</v>
      </c>
      <c r="G14" s="19">
        <f t="shared" si="4"/>
        <v>4.7798891684210529</v>
      </c>
      <c r="H14" s="20">
        <f t="shared" si="5"/>
        <v>22.704473549999999</v>
      </c>
    </row>
    <row r="15" spans="1:8" x14ac:dyDescent="0.3">
      <c r="A15" s="8">
        <f t="shared" si="6"/>
        <v>8</v>
      </c>
      <c r="B15" s="18">
        <v>42812.37</v>
      </c>
      <c r="C15" s="18">
        <f t="shared" si="0"/>
        <v>48215.291094000007</v>
      </c>
      <c r="D15" s="18">
        <f t="shared" si="1"/>
        <v>4017.9409245000006</v>
      </c>
      <c r="E15" s="19">
        <f t="shared" si="2"/>
        <v>24.400450958502027</v>
      </c>
      <c r="F15" s="19">
        <f t="shared" si="3"/>
        <v>12.200225479251014</v>
      </c>
      <c r="G15" s="19">
        <f t="shared" si="4"/>
        <v>4.8800901917004058</v>
      </c>
      <c r="H15" s="20">
        <f t="shared" si="5"/>
        <v>23.180428410576926</v>
      </c>
    </row>
    <row r="16" spans="1:8" x14ac:dyDescent="0.3">
      <c r="A16" s="8">
        <f t="shared" si="6"/>
        <v>9</v>
      </c>
      <c r="B16" s="18">
        <v>43283.31</v>
      </c>
      <c r="C16" s="18">
        <f t="shared" si="0"/>
        <v>48745.663722000005</v>
      </c>
      <c r="D16" s="18">
        <f t="shared" si="1"/>
        <v>4062.1386434999999</v>
      </c>
      <c r="E16" s="19">
        <f t="shared" si="2"/>
        <v>24.668858158906886</v>
      </c>
      <c r="F16" s="19">
        <f t="shared" si="3"/>
        <v>12.334429079453443</v>
      </c>
      <c r="G16" s="19">
        <f t="shared" si="4"/>
        <v>4.9337716317813776</v>
      </c>
      <c r="H16" s="20">
        <f t="shared" si="5"/>
        <v>23.43541525096154</v>
      </c>
    </row>
    <row r="17" spans="1:8" x14ac:dyDescent="0.3">
      <c r="A17" s="8">
        <f t="shared" si="6"/>
        <v>10</v>
      </c>
      <c r="B17" s="18">
        <v>44544.06</v>
      </c>
      <c r="C17" s="18">
        <f t="shared" si="0"/>
        <v>50165.520371999999</v>
      </c>
      <c r="D17" s="18">
        <f t="shared" si="1"/>
        <v>4180.4600309999996</v>
      </c>
      <c r="E17" s="19">
        <f t="shared" si="2"/>
        <v>25.387409095141699</v>
      </c>
      <c r="F17" s="19">
        <f t="shared" si="3"/>
        <v>12.693704547570849</v>
      </c>
      <c r="G17" s="19">
        <f t="shared" si="4"/>
        <v>5.0774818190283399</v>
      </c>
      <c r="H17" s="20">
        <f t="shared" si="5"/>
        <v>24.118038640384615</v>
      </c>
    </row>
    <row r="18" spans="1:8" x14ac:dyDescent="0.3">
      <c r="A18" s="8">
        <f t="shared" si="6"/>
        <v>11</v>
      </c>
      <c r="B18" s="18">
        <v>44932.4</v>
      </c>
      <c r="C18" s="18">
        <f t="shared" si="0"/>
        <v>50602.868880000009</v>
      </c>
      <c r="D18" s="18">
        <f t="shared" si="1"/>
        <v>4216.9057400000002</v>
      </c>
      <c r="E18" s="19">
        <f t="shared" si="2"/>
        <v>25.608739311740894</v>
      </c>
      <c r="F18" s="19">
        <f t="shared" si="3"/>
        <v>12.804369655870447</v>
      </c>
      <c r="G18" s="19">
        <f t="shared" si="4"/>
        <v>5.1217478623481787</v>
      </c>
      <c r="H18" s="20">
        <f t="shared" si="5"/>
        <v>24.328302346153851</v>
      </c>
    </row>
    <row r="19" spans="1:8" x14ac:dyDescent="0.3">
      <c r="A19" s="8">
        <f t="shared" si="6"/>
        <v>12</v>
      </c>
      <c r="B19" s="18">
        <v>46181.09</v>
      </c>
      <c r="C19" s="18">
        <f t="shared" si="0"/>
        <v>52009.143558000003</v>
      </c>
      <c r="D19" s="18">
        <f t="shared" si="1"/>
        <v>4334.0952964999997</v>
      </c>
      <c r="E19" s="19">
        <f t="shared" si="2"/>
        <v>26.320416780364376</v>
      </c>
      <c r="F19" s="19">
        <f t="shared" si="3"/>
        <v>13.160208390182188</v>
      </c>
      <c r="G19" s="19">
        <f t="shared" si="4"/>
        <v>5.2640833560728755</v>
      </c>
      <c r="H19" s="20">
        <f t="shared" si="5"/>
        <v>25.004395941346157</v>
      </c>
    </row>
    <row r="20" spans="1:8" x14ac:dyDescent="0.3">
      <c r="A20" s="8">
        <f t="shared" si="6"/>
        <v>13</v>
      </c>
      <c r="B20" s="18">
        <v>46524.89</v>
      </c>
      <c r="C20" s="18">
        <f t="shared" si="0"/>
        <v>52396.331118000002</v>
      </c>
      <c r="D20" s="18">
        <f t="shared" si="1"/>
        <v>4366.3609265000005</v>
      </c>
      <c r="E20" s="19">
        <f t="shared" si="2"/>
        <v>26.516361901821863</v>
      </c>
      <c r="F20" s="19">
        <f t="shared" si="3"/>
        <v>13.258180950910932</v>
      </c>
      <c r="G20" s="19">
        <f t="shared" si="4"/>
        <v>5.3032723803643727</v>
      </c>
      <c r="H20" s="20">
        <f t="shared" si="5"/>
        <v>25.190543806730769</v>
      </c>
    </row>
    <row r="21" spans="1:8" x14ac:dyDescent="0.3">
      <c r="A21" s="8">
        <f t="shared" si="6"/>
        <v>14</v>
      </c>
      <c r="B21" s="18">
        <v>47730.86</v>
      </c>
      <c r="C21" s="18">
        <f t="shared" si="0"/>
        <v>53754.494532000004</v>
      </c>
      <c r="D21" s="18">
        <f t="shared" si="1"/>
        <v>4479.5412110000007</v>
      </c>
      <c r="E21" s="19">
        <f t="shared" si="2"/>
        <v>27.20369156477733</v>
      </c>
      <c r="F21" s="19">
        <f t="shared" si="3"/>
        <v>13.601845782388665</v>
      </c>
      <c r="G21" s="19">
        <f t="shared" si="4"/>
        <v>5.4407383129554656</v>
      </c>
      <c r="H21" s="20">
        <f t="shared" si="5"/>
        <v>25.843506986538465</v>
      </c>
    </row>
    <row r="22" spans="1:8" x14ac:dyDescent="0.3">
      <c r="A22" s="8">
        <f t="shared" si="6"/>
        <v>15</v>
      </c>
      <c r="B22" s="18">
        <v>48033.82</v>
      </c>
      <c r="C22" s="18">
        <f t="shared" si="0"/>
        <v>54095.688084000001</v>
      </c>
      <c r="D22" s="18">
        <f t="shared" si="1"/>
        <v>4507.9740069999998</v>
      </c>
      <c r="E22" s="19">
        <f t="shared" si="2"/>
        <v>27.37636036639676</v>
      </c>
      <c r="F22" s="19">
        <f t="shared" si="3"/>
        <v>13.68818018319838</v>
      </c>
      <c r="G22" s="19">
        <f t="shared" si="4"/>
        <v>5.4752720732793518</v>
      </c>
      <c r="H22" s="20">
        <f t="shared" si="5"/>
        <v>26.007542348076925</v>
      </c>
    </row>
    <row r="23" spans="1:8" x14ac:dyDescent="0.3">
      <c r="A23" s="8">
        <f t="shared" si="6"/>
        <v>16</v>
      </c>
      <c r="B23" s="18">
        <v>49235.45</v>
      </c>
      <c r="C23" s="18">
        <f t="shared" si="0"/>
        <v>55448.963790000002</v>
      </c>
      <c r="D23" s="18">
        <f t="shared" si="1"/>
        <v>4620.7469824999998</v>
      </c>
      <c r="E23" s="19">
        <f t="shared" si="2"/>
        <v>28.06121649291498</v>
      </c>
      <c r="F23" s="19">
        <f t="shared" si="3"/>
        <v>14.03060824645749</v>
      </c>
      <c r="G23" s="19">
        <f t="shared" si="4"/>
        <v>5.612243298582996</v>
      </c>
      <c r="H23" s="20">
        <f t="shared" si="5"/>
        <v>26.658155668269231</v>
      </c>
    </row>
    <row r="24" spans="1:8" x14ac:dyDescent="0.3">
      <c r="A24" s="8">
        <f t="shared" si="6"/>
        <v>17</v>
      </c>
      <c r="B24" s="18">
        <v>49534.239999999998</v>
      </c>
      <c r="C24" s="18">
        <f t="shared" si="0"/>
        <v>55785.461088000004</v>
      </c>
      <c r="D24" s="18">
        <f t="shared" si="1"/>
        <v>4648.7884240000003</v>
      </c>
      <c r="E24" s="19">
        <f t="shared" si="2"/>
        <v>28.231508647773282</v>
      </c>
      <c r="F24" s="19">
        <f t="shared" si="3"/>
        <v>14.115754323886641</v>
      </c>
      <c r="G24" s="19">
        <f t="shared" si="4"/>
        <v>5.646301729554656</v>
      </c>
      <c r="H24" s="20">
        <f t="shared" si="5"/>
        <v>26.819933215384616</v>
      </c>
    </row>
    <row r="25" spans="1:8" x14ac:dyDescent="0.3">
      <c r="A25" s="8">
        <f t="shared" si="6"/>
        <v>18</v>
      </c>
      <c r="B25" s="18">
        <v>50705.4</v>
      </c>
      <c r="C25" s="18">
        <f t="shared" si="0"/>
        <v>57104.421480000005</v>
      </c>
      <c r="D25" s="18">
        <f t="shared" si="1"/>
        <v>4758.7017900000001</v>
      </c>
      <c r="E25" s="19">
        <f t="shared" si="2"/>
        <v>28.898998724696359</v>
      </c>
      <c r="F25" s="19">
        <f t="shared" si="3"/>
        <v>14.449499362348179</v>
      </c>
      <c r="G25" s="19">
        <f t="shared" si="4"/>
        <v>5.7797997449392717</v>
      </c>
      <c r="H25" s="20">
        <f t="shared" si="5"/>
        <v>27.454048788461542</v>
      </c>
    </row>
    <row r="26" spans="1:8" x14ac:dyDescent="0.3">
      <c r="A26" s="8">
        <f t="shared" si="6"/>
        <v>19</v>
      </c>
      <c r="B26" s="18">
        <v>50967.54</v>
      </c>
      <c r="C26" s="18">
        <f t="shared" si="0"/>
        <v>57399.643548000007</v>
      </c>
      <c r="D26" s="18">
        <f t="shared" si="1"/>
        <v>4783.3036290000009</v>
      </c>
      <c r="E26" s="19">
        <f t="shared" si="2"/>
        <v>29.04840260526316</v>
      </c>
      <c r="F26" s="19">
        <f t="shared" si="3"/>
        <v>14.52420130263158</v>
      </c>
      <c r="G26" s="19">
        <f t="shared" si="4"/>
        <v>5.8096805210526323</v>
      </c>
      <c r="H26" s="20">
        <f t="shared" si="5"/>
        <v>27.595982475000003</v>
      </c>
    </row>
    <row r="27" spans="1:8" x14ac:dyDescent="0.3">
      <c r="A27" s="8">
        <f t="shared" si="6"/>
        <v>20</v>
      </c>
      <c r="B27" s="18">
        <v>52107.19</v>
      </c>
      <c r="C27" s="18">
        <f t="shared" si="0"/>
        <v>58683.11737800001</v>
      </c>
      <c r="D27" s="18">
        <f t="shared" si="1"/>
        <v>4890.2597815000008</v>
      </c>
      <c r="E27" s="19">
        <f t="shared" si="2"/>
        <v>29.697933895748992</v>
      </c>
      <c r="F27" s="19">
        <f t="shared" si="3"/>
        <v>14.848966947874496</v>
      </c>
      <c r="G27" s="19">
        <f t="shared" si="4"/>
        <v>5.9395867791497983</v>
      </c>
      <c r="H27" s="20">
        <f t="shared" si="5"/>
        <v>28.213037200961544</v>
      </c>
    </row>
    <row r="28" spans="1:8" x14ac:dyDescent="0.3">
      <c r="A28" s="8">
        <f t="shared" si="6"/>
        <v>21</v>
      </c>
      <c r="B28" s="18">
        <v>52325.37</v>
      </c>
      <c r="C28" s="18">
        <f t="shared" si="0"/>
        <v>58928.831694000008</v>
      </c>
      <c r="D28" s="18">
        <f t="shared" si="1"/>
        <v>4910.7359745000003</v>
      </c>
      <c r="E28" s="19">
        <f t="shared" si="2"/>
        <v>29.822283245951422</v>
      </c>
      <c r="F28" s="19">
        <f t="shared" si="3"/>
        <v>14.911141622975711</v>
      </c>
      <c r="G28" s="19">
        <f t="shared" si="4"/>
        <v>5.964456649190284</v>
      </c>
      <c r="H28" s="20">
        <f t="shared" si="5"/>
        <v>28.331169083653851</v>
      </c>
    </row>
    <row r="29" spans="1:8" x14ac:dyDescent="0.3">
      <c r="A29" s="8">
        <f t="shared" si="6"/>
        <v>22</v>
      </c>
      <c r="B29" s="18">
        <v>53924.25</v>
      </c>
      <c r="C29" s="18">
        <f t="shared" si="0"/>
        <v>60729.490350000007</v>
      </c>
      <c r="D29" s="18">
        <f t="shared" si="1"/>
        <v>5060.7908625</v>
      </c>
      <c r="E29" s="19">
        <f t="shared" si="2"/>
        <v>30.733547747975713</v>
      </c>
      <c r="F29" s="19">
        <f t="shared" si="3"/>
        <v>15.366773873987857</v>
      </c>
      <c r="G29" s="19">
        <f t="shared" si="4"/>
        <v>6.1467095495951423</v>
      </c>
      <c r="H29" s="20">
        <f t="shared" si="5"/>
        <v>29.196870360576927</v>
      </c>
    </row>
    <row r="30" spans="1:8" x14ac:dyDescent="0.3">
      <c r="A30" s="8">
        <f t="shared" si="6"/>
        <v>23</v>
      </c>
      <c r="B30" s="18">
        <v>55749.29</v>
      </c>
      <c r="C30" s="18">
        <f t="shared" si="0"/>
        <v>62784.85039800001</v>
      </c>
      <c r="D30" s="18">
        <f t="shared" si="1"/>
        <v>5232.0708665000011</v>
      </c>
      <c r="E30" s="19">
        <f t="shared" si="2"/>
        <v>31.773709715587049</v>
      </c>
      <c r="F30" s="19">
        <f t="shared" si="3"/>
        <v>15.886854857793525</v>
      </c>
      <c r="G30" s="19">
        <f t="shared" si="4"/>
        <v>6.3547419431174097</v>
      </c>
      <c r="H30" s="20">
        <f t="shared" si="5"/>
        <v>30.185024229807699</v>
      </c>
    </row>
    <row r="31" spans="1:8" x14ac:dyDescent="0.3">
      <c r="A31" s="8">
        <f t="shared" si="6"/>
        <v>24</v>
      </c>
      <c r="B31" s="18">
        <v>57554.89</v>
      </c>
      <c r="C31" s="18">
        <f t="shared" si="0"/>
        <v>64818.317118000006</v>
      </c>
      <c r="D31" s="18">
        <f t="shared" si="1"/>
        <v>5401.5264265000005</v>
      </c>
      <c r="E31" s="19">
        <f t="shared" si="2"/>
        <v>32.802792063765189</v>
      </c>
      <c r="F31" s="19">
        <f t="shared" si="3"/>
        <v>16.401396031882594</v>
      </c>
      <c r="G31" s="19">
        <f t="shared" si="4"/>
        <v>6.5605584127530374</v>
      </c>
      <c r="H31" s="20">
        <f t="shared" si="5"/>
        <v>31.162652460576926</v>
      </c>
    </row>
    <row r="32" spans="1:8" x14ac:dyDescent="0.3">
      <c r="A32" s="8">
        <f t="shared" si="6"/>
        <v>25</v>
      </c>
      <c r="B32" s="18">
        <v>57678.96</v>
      </c>
      <c r="C32" s="18">
        <f t="shared" si="0"/>
        <v>64958.044752000002</v>
      </c>
      <c r="D32" s="18">
        <f t="shared" si="1"/>
        <v>5413.1703960000004</v>
      </c>
      <c r="E32" s="19">
        <f t="shared" si="2"/>
        <v>32.873504429149797</v>
      </c>
      <c r="F32" s="19">
        <f t="shared" si="3"/>
        <v>16.436752214574899</v>
      </c>
      <c r="G32" s="19">
        <f t="shared" si="4"/>
        <v>6.5747008858299596</v>
      </c>
      <c r="H32" s="20">
        <f t="shared" si="5"/>
        <v>31.229829207692308</v>
      </c>
    </row>
    <row r="33" spans="1:8" x14ac:dyDescent="0.3">
      <c r="A33" s="8">
        <f t="shared" si="6"/>
        <v>26</v>
      </c>
      <c r="B33" s="18">
        <v>57775.75</v>
      </c>
      <c r="C33" s="18">
        <f t="shared" si="0"/>
        <v>65067.049650000008</v>
      </c>
      <c r="D33" s="18">
        <f t="shared" si="1"/>
        <v>5422.2541375000001</v>
      </c>
      <c r="E33" s="19">
        <f t="shared" si="2"/>
        <v>32.928668851214582</v>
      </c>
      <c r="F33" s="19">
        <f t="shared" si="3"/>
        <v>16.464334425607291</v>
      </c>
      <c r="G33" s="19">
        <f t="shared" si="4"/>
        <v>6.585733770242916</v>
      </c>
      <c r="H33" s="20">
        <f t="shared" si="5"/>
        <v>31.28223540865385</v>
      </c>
    </row>
    <row r="34" spans="1:8" x14ac:dyDescent="0.3">
      <c r="A34" s="8">
        <f t="shared" si="6"/>
        <v>27</v>
      </c>
      <c r="B34" s="18">
        <v>57885.13</v>
      </c>
      <c r="C34" s="18">
        <f t="shared" si="0"/>
        <v>65190.233405999999</v>
      </c>
      <c r="D34" s="18">
        <f t="shared" si="1"/>
        <v>5432.5194504999999</v>
      </c>
      <c r="E34" s="19">
        <f t="shared" si="2"/>
        <v>32.99100880870445</v>
      </c>
      <c r="F34" s="19">
        <f t="shared" si="3"/>
        <v>16.495504404352225</v>
      </c>
      <c r="G34" s="19">
        <f t="shared" si="4"/>
        <v>6.5982017617408903</v>
      </c>
      <c r="H34" s="20">
        <f t="shared" si="5"/>
        <v>31.34145836826923</v>
      </c>
    </row>
    <row r="35" spans="1:8" x14ac:dyDescent="0.3">
      <c r="A35" s="8">
        <f t="shared" si="6"/>
        <v>28</v>
      </c>
      <c r="B35" s="18">
        <v>57968.24</v>
      </c>
      <c r="C35" s="18">
        <f t="shared" si="0"/>
        <v>65283.831888000001</v>
      </c>
      <c r="D35" s="18">
        <f t="shared" si="1"/>
        <v>5440.3193240000001</v>
      </c>
      <c r="E35" s="19">
        <f t="shared" si="2"/>
        <v>33.038376461538462</v>
      </c>
      <c r="F35" s="19">
        <f t="shared" si="3"/>
        <v>16.519188230769231</v>
      </c>
      <c r="G35" s="19">
        <f t="shared" si="4"/>
        <v>6.6076752923076922</v>
      </c>
      <c r="H35" s="20">
        <f t="shared" si="5"/>
        <v>31.38645763846154</v>
      </c>
    </row>
    <row r="36" spans="1:8" x14ac:dyDescent="0.3">
      <c r="A36" s="8">
        <f t="shared" si="6"/>
        <v>29</v>
      </c>
      <c r="B36" s="18">
        <v>58045.19</v>
      </c>
      <c r="C36" s="18">
        <f t="shared" si="0"/>
        <v>65370.492978000009</v>
      </c>
      <c r="D36" s="18">
        <f t="shared" si="1"/>
        <v>5447.5410815000005</v>
      </c>
      <c r="E36" s="19">
        <f t="shared" si="2"/>
        <v>33.082233288461545</v>
      </c>
      <c r="F36" s="19">
        <f t="shared" si="3"/>
        <v>16.541116644230772</v>
      </c>
      <c r="G36" s="19">
        <f t="shared" si="4"/>
        <v>6.6164466576923093</v>
      </c>
      <c r="H36" s="20">
        <f t="shared" si="5"/>
        <v>31.428121624038464</v>
      </c>
    </row>
    <row r="37" spans="1:8" x14ac:dyDescent="0.3">
      <c r="A37" s="8">
        <f t="shared" si="6"/>
        <v>30</v>
      </c>
      <c r="B37" s="18">
        <v>58116.53</v>
      </c>
      <c r="C37" s="18">
        <f t="shared" si="0"/>
        <v>65450.836086000003</v>
      </c>
      <c r="D37" s="18">
        <f t="shared" si="1"/>
        <v>5454.2363405000006</v>
      </c>
      <c r="E37" s="19">
        <f t="shared" si="2"/>
        <v>33.122892756072879</v>
      </c>
      <c r="F37" s="19">
        <f t="shared" si="3"/>
        <v>16.56144637803644</v>
      </c>
      <c r="G37" s="19">
        <f t="shared" si="4"/>
        <v>6.6245785512145758</v>
      </c>
      <c r="H37" s="20">
        <f t="shared" si="5"/>
        <v>31.466748118269233</v>
      </c>
    </row>
    <row r="38" spans="1:8" x14ac:dyDescent="0.3">
      <c r="A38" s="8">
        <f t="shared" si="6"/>
        <v>31</v>
      </c>
      <c r="B38" s="18">
        <v>58182.559999999998</v>
      </c>
      <c r="C38" s="18">
        <f t="shared" si="0"/>
        <v>65525.199072000003</v>
      </c>
      <c r="D38" s="18">
        <f t="shared" si="1"/>
        <v>5460.4332560000003</v>
      </c>
      <c r="E38" s="19">
        <f t="shared" si="2"/>
        <v>33.160525846153845</v>
      </c>
      <c r="F38" s="19">
        <f t="shared" si="3"/>
        <v>16.580262923076923</v>
      </c>
      <c r="G38" s="19">
        <f t="shared" si="4"/>
        <v>6.6321051692307691</v>
      </c>
      <c r="H38" s="20">
        <f t="shared" si="5"/>
        <v>31.502499553846157</v>
      </c>
    </row>
    <row r="39" spans="1:8" x14ac:dyDescent="0.3">
      <c r="A39" s="8">
        <f t="shared" si="6"/>
        <v>32</v>
      </c>
      <c r="B39" s="18">
        <v>58243.72</v>
      </c>
      <c r="C39" s="18">
        <f t="shared" si="0"/>
        <v>65594.077464000002</v>
      </c>
      <c r="D39" s="18">
        <f t="shared" si="1"/>
        <v>5466.1731220000001</v>
      </c>
      <c r="E39" s="19">
        <f t="shared" si="2"/>
        <v>33.195383331983805</v>
      </c>
      <c r="F39" s="19">
        <f t="shared" si="3"/>
        <v>16.597691665991903</v>
      </c>
      <c r="G39" s="19">
        <f t="shared" si="4"/>
        <v>6.6390766663967611</v>
      </c>
      <c r="H39" s="20">
        <f t="shared" si="5"/>
        <v>31.535614165384615</v>
      </c>
    </row>
    <row r="40" spans="1:8" x14ac:dyDescent="0.3">
      <c r="A40" s="8">
        <f t="shared" si="6"/>
        <v>33</v>
      </c>
      <c r="B40" s="18">
        <v>58300.33</v>
      </c>
      <c r="C40" s="18">
        <f t="shared" si="0"/>
        <v>65657.831646000006</v>
      </c>
      <c r="D40" s="18">
        <f t="shared" si="1"/>
        <v>5471.4859704999999</v>
      </c>
      <c r="E40" s="19">
        <f t="shared" si="2"/>
        <v>33.227647594129557</v>
      </c>
      <c r="F40" s="19">
        <f t="shared" si="3"/>
        <v>16.613823797064779</v>
      </c>
      <c r="G40" s="19">
        <f t="shared" si="4"/>
        <v>6.6455295188259118</v>
      </c>
      <c r="H40" s="20">
        <f t="shared" si="5"/>
        <v>31.56626521442308</v>
      </c>
    </row>
    <row r="41" spans="1:8" x14ac:dyDescent="0.3">
      <c r="A41" s="8">
        <f t="shared" si="6"/>
        <v>34</v>
      </c>
      <c r="B41" s="18">
        <v>58352.78</v>
      </c>
      <c r="C41" s="18">
        <f t="shared" si="0"/>
        <v>65716.900836000001</v>
      </c>
      <c r="D41" s="18">
        <f t="shared" si="1"/>
        <v>5476.4084030000004</v>
      </c>
      <c r="E41" s="19">
        <f t="shared" si="2"/>
        <v>33.257540908906883</v>
      </c>
      <c r="F41" s="19">
        <f t="shared" si="3"/>
        <v>16.628770454453441</v>
      </c>
      <c r="G41" s="19">
        <f t="shared" si="4"/>
        <v>6.6515081817813764</v>
      </c>
      <c r="H41" s="20">
        <f t="shared" si="5"/>
        <v>31.594663863461538</v>
      </c>
    </row>
    <row r="42" spans="1:8" x14ac:dyDescent="0.3">
      <c r="A42" s="21">
        <f t="shared" si="6"/>
        <v>35</v>
      </c>
      <c r="B42" s="22">
        <v>58401.31</v>
      </c>
      <c r="C42" s="22">
        <f t="shared" si="0"/>
        <v>65771.555322</v>
      </c>
      <c r="D42" s="22">
        <f t="shared" si="1"/>
        <v>5480.9629435000006</v>
      </c>
      <c r="E42" s="23">
        <f t="shared" si="2"/>
        <v>33.285200061740888</v>
      </c>
      <c r="F42" s="23">
        <f t="shared" si="3"/>
        <v>16.642600030870444</v>
      </c>
      <c r="G42" s="23">
        <f t="shared" si="4"/>
        <v>6.6570400123481779</v>
      </c>
      <c r="H42" s="24">
        <f t="shared" si="5"/>
        <v>31.620940058653847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16</v>
      </c>
      <c r="B1" s="1" t="s">
        <v>59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47" t="s">
        <v>2</v>
      </c>
      <c r="C4" s="48"/>
      <c r="D4" s="31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28017.43</v>
      </c>
      <c r="C7" s="18">
        <f t="shared" ref="C7:C42" si="0">B7*$D$3</f>
        <v>31553.229666000003</v>
      </c>
      <c r="D7" s="18">
        <f t="shared" ref="D7:D42" si="1">B7/12*$D$3</f>
        <v>2629.4358055000002</v>
      </c>
      <c r="E7" s="19">
        <f t="shared" ref="E7:E42" si="2">C7/1976</f>
        <v>15.968233636639678</v>
      </c>
      <c r="F7" s="19">
        <f>E7/2</f>
        <v>7.9841168183198388</v>
      </c>
      <c r="G7" s="19">
        <f>E7/5</f>
        <v>3.1936467273279354</v>
      </c>
      <c r="H7" s="20">
        <f>C7/2080</f>
        <v>15.169821954807693</v>
      </c>
    </row>
    <row r="8" spans="1:8" x14ac:dyDescent="0.3">
      <c r="A8" s="8">
        <f>A7+1</f>
        <v>1</v>
      </c>
      <c r="B8" s="18">
        <v>28899.68</v>
      </c>
      <c r="C8" s="18">
        <f t="shared" si="0"/>
        <v>32546.819616000004</v>
      </c>
      <c r="D8" s="18">
        <f t="shared" si="1"/>
        <v>2712.2349680000002</v>
      </c>
      <c r="E8" s="19">
        <f t="shared" si="2"/>
        <v>16.471062558704457</v>
      </c>
      <c r="F8" s="19">
        <f t="shared" ref="F8:F42" si="3">E8/2</f>
        <v>8.2355312793522284</v>
      </c>
      <c r="G8" s="19">
        <f t="shared" ref="G8:G42" si="4">E8/5</f>
        <v>3.2942125117408914</v>
      </c>
      <c r="H8" s="20">
        <f t="shared" ref="H8:H42" si="5">C8/2080</f>
        <v>15.647509430769233</v>
      </c>
    </row>
    <row r="9" spans="1:8" x14ac:dyDescent="0.3">
      <c r="A9" s="8">
        <f t="shared" ref="A9:A42" si="6">A8+1</f>
        <v>2</v>
      </c>
      <c r="B9" s="18">
        <v>29736.12</v>
      </c>
      <c r="C9" s="18">
        <f t="shared" si="0"/>
        <v>33488.818343999999</v>
      </c>
      <c r="D9" s="18">
        <f t="shared" si="1"/>
        <v>2790.7348619999998</v>
      </c>
      <c r="E9" s="19">
        <f t="shared" si="2"/>
        <v>16.947782562753037</v>
      </c>
      <c r="F9" s="19">
        <f t="shared" si="3"/>
        <v>8.4738912813765186</v>
      </c>
      <c r="G9" s="19">
        <f t="shared" si="4"/>
        <v>3.3895565125506075</v>
      </c>
      <c r="H9" s="20">
        <f t="shared" si="5"/>
        <v>16.100393434615384</v>
      </c>
    </row>
    <row r="10" spans="1:8" x14ac:dyDescent="0.3">
      <c r="A10" s="8">
        <f t="shared" si="6"/>
        <v>3</v>
      </c>
      <c r="B10" s="18">
        <v>30410.18</v>
      </c>
      <c r="C10" s="18">
        <f t="shared" si="0"/>
        <v>34247.944716000005</v>
      </c>
      <c r="D10" s="18">
        <f t="shared" si="1"/>
        <v>2853.9953930000006</v>
      </c>
      <c r="E10" s="19">
        <f t="shared" si="2"/>
        <v>17.331955827935225</v>
      </c>
      <c r="F10" s="19">
        <f t="shared" si="3"/>
        <v>8.6659779139676125</v>
      </c>
      <c r="G10" s="19">
        <f t="shared" si="4"/>
        <v>3.4663911655870452</v>
      </c>
      <c r="H10" s="20">
        <f t="shared" si="5"/>
        <v>16.465358036538465</v>
      </c>
    </row>
    <row r="11" spans="1:8" x14ac:dyDescent="0.3">
      <c r="A11" s="8">
        <f t="shared" si="6"/>
        <v>4</v>
      </c>
      <c r="B11" s="18">
        <v>31484.720000000001</v>
      </c>
      <c r="C11" s="18">
        <f t="shared" si="0"/>
        <v>35458.091664000007</v>
      </c>
      <c r="D11" s="18">
        <f t="shared" si="1"/>
        <v>2954.8409720000004</v>
      </c>
      <c r="E11" s="19">
        <f t="shared" si="2"/>
        <v>17.94437837246964</v>
      </c>
      <c r="F11" s="19">
        <f t="shared" si="3"/>
        <v>8.9721891862348198</v>
      </c>
      <c r="G11" s="19">
        <f t="shared" si="4"/>
        <v>3.5888756744939281</v>
      </c>
      <c r="H11" s="20">
        <f t="shared" si="5"/>
        <v>17.047159453846156</v>
      </c>
    </row>
    <row r="12" spans="1:8" x14ac:dyDescent="0.3">
      <c r="A12" s="8">
        <f t="shared" si="6"/>
        <v>5</v>
      </c>
      <c r="B12" s="18">
        <v>31497.98</v>
      </c>
      <c r="C12" s="18">
        <f t="shared" si="0"/>
        <v>35473.025076000005</v>
      </c>
      <c r="D12" s="18">
        <f t="shared" si="1"/>
        <v>2956.085423</v>
      </c>
      <c r="E12" s="19">
        <f t="shared" si="2"/>
        <v>17.951935767206482</v>
      </c>
      <c r="F12" s="19">
        <f t="shared" si="3"/>
        <v>8.975967883603241</v>
      </c>
      <c r="G12" s="19">
        <f t="shared" si="4"/>
        <v>3.5903871534412963</v>
      </c>
      <c r="H12" s="20">
        <f t="shared" si="5"/>
        <v>17.054338978846157</v>
      </c>
    </row>
    <row r="13" spans="1:8" x14ac:dyDescent="0.3">
      <c r="A13" s="8">
        <f t="shared" si="6"/>
        <v>6</v>
      </c>
      <c r="B13" s="18">
        <v>32918.76</v>
      </c>
      <c r="C13" s="18">
        <f t="shared" si="0"/>
        <v>37073.107512000002</v>
      </c>
      <c r="D13" s="18">
        <f t="shared" si="1"/>
        <v>3089.4256260000002</v>
      </c>
      <c r="E13" s="19">
        <f t="shared" si="2"/>
        <v>18.761694085020245</v>
      </c>
      <c r="F13" s="19">
        <f t="shared" si="3"/>
        <v>9.3808470425101227</v>
      </c>
      <c r="G13" s="19">
        <f t="shared" si="4"/>
        <v>3.7523388170040493</v>
      </c>
      <c r="H13" s="20">
        <f t="shared" si="5"/>
        <v>17.823609380769231</v>
      </c>
    </row>
    <row r="14" spans="1:8" x14ac:dyDescent="0.3">
      <c r="A14" s="8">
        <f t="shared" si="6"/>
        <v>7</v>
      </c>
      <c r="B14" s="18">
        <v>32918.76</v>
      </c>
      <c r="C14" s="18">
        <f t="shared" si="0"/>
        <v>37073.107512000002</v>
      </c>
      <c r="D14" s="18">
        <f t="shared" si="1"/>
        <v>3089.4256260000002</v>
      </c>
      <c r="E14" s="19">
        <f t="shared" si="2"/>
        <v>18.761694085020245</v>
      </c>
      <c r="F14" s="19">
        <f t="shared" si="3"/>
        <v>9.3808470425101227</v>
      </c>
      <c r="G14" s="19">
        <f t="shared" si="4"/>
        <v>3.7523388170040493</v>
      </c>
      <c r="H14" s="20">
        <f t="shared" si="5"/>
        <v>17.823609380769231</v>
      </c>
    </row>
    <row r="15" spans="1:8" x14ac:dyDescent="0.3">
      <c r="A15" s="8">
        <f t="shared" si="6"/>
        <v>8</v>
      </c>
      <c r="B15" s="18">
        <v>33927.54</v>
      </c>
      <c r="C15" s="18">
        <f t="shared" si="0"/>
        <v>38209.195548000003</v>
      </c>
      <c r="D15" s="18">
        <f t="shared" si="1"/>
        <v>3184.0996290000003</v>
      </c>
      <c r="E15" s="19">
        <f t="shared" si="2"/>
        <v>19.336637423076926</v>
      </c>
      <c r="F15" s="19">
        <f t="shared" si="3"/>
        <v>9.668318711538463</v>
      </c>
      <c r="G15" s="19">
        <f t="shared" si="4"/>
        <v>3.8673274846153851</v>
      </c>
      <c r="H15" s="20">
        <f t="shared" si="5"/>
        <v>18.369805551923079</v>
      </c>
    </row>
    <row r="16" spans="1:8" x14ac:dyDescent="0.3">
      <c r="A16" s="8">
        <f t="shared" si="6"/>
        <v>9</v>
      </c>
      <c r="B16" s="18">
        <v>33960.54</v>
      </c>
      <c r="C16" s="18">
        <f t="shared" si="0"/>
        <v>38246.360148000007</v>
      </c>
      <c r="D16" s="18">
        <f t="shared" si="1"/>
        <v>3187.1966790000001</v>
      </c>
      <c r="E16" s="19">
        <f t="shared" si="2"/>
        <v>19.355445419028342</v>
      </c>
      <c r="F16" s="19">
        <f t="shared" si="3"/>
        <v>9.6777227095141711</v>
      </c>
      <c r="G16" s="19">
        <f t="shared" si="4"/>
        <v>3.8710890838056686</v>
      </c>
      <c r="H16" s="20">
        <f t="shared" si="5"/>
        <v>18.387673148076928</v>
      </c>
    </row>
    <row r="17" spans="1:8" x14ac:dyDescent="0.3">
      <c r="A17" s="8">
        <f t="shared" si="6"/>
        <v>10</v>
      </c>
      <c r="B17" s="18">
        <v>35492.080000000002</v>
      </c>
      <c r="C17" s="18">
        <f t="shared" si="0"/>
        <v>39971.180496000008</v>
      </c>
      <c r="D17" s="18">
        <f t="shared" si="1"/>
        <v>3330.9317080000005</v>
      </c>
      <c r="E17" s="19">
        <f t="shared" si="2"/>
        <v>20.22833021052632</v>
      </c>
      <c r="F17" s="19">
        <f t="shared" si="3"/>
        <v>10.11416510526316</v>
      </c>
      <c r="G17" s="19">
        <f t="shared" si="4"/>
        <v>4.0456660421052639</v>
      </c>
      <c r="H17" s="20">
        <f t="shared" si="5"/>
        <v>19.216913700000003</v>
      </c>
    </row>
    <row r="18" spans="1:8" x14ac:dyDescent="0.3">
      <c r="A18" s="8">
        <f t="shared" si="6"/>
        <v>11</v>
      </c>
      <c r="B18" s="18">
        <v>35503.589999999997</v>
      </c>
      <c r="C18" s="18">
        <f t="shared" si="0"/>
        <v>39984.143058000001</v>
      </c>
      <c r="D18" s="18">
        <f t="shared" si="1"/>
        <v>3332.0119215</v>
      </c>
      <c r="E18" s="19">
        <f t="shared" si="2"/>
        <v>20.234890211538463</v>
      </c>
      <c r="F18" s="19">
        <f t="shared" si="3"/>
        <v>10.117445105769232</v>
      </c>
      <c r="G18" s="19">
        <f t="shared" si="4"/>
        <v>4.0469780423076926</v>
      </c>
      <c r="H18" s="20">
        <f t="shared" si="5"/>
        <v>19.223145700961538</v>
      </c>
    </row>
    <row r="19" spans="1:8" x14ac:dyDescent="0.3">
      <c r="A19" s="8">
        <f t="shared" si="6"/>
        <v>12</v>
      </c>
      <c r="B19" s="18">
        <v>37035.1</v>
      </c>
      <c r="C19" s="18">
        <f t="shared" si="0"/>
        <v>41708.929620000003</v>
      </c>
      <c r="D19" s="18">
        <f t="shared" si="1"/>
        <v>3475.7441349999999</v>
      </c>
      <c r="E19" s="19">
        <f t="shared" si="2"/>
        <v>21.1077579048583</v>
      </c>
      <c r="F19" s="19">
        <f t="shared" si="3"/>
        <v>10.55387895242915</v>
      </c>
      <c r="G19" s="19">
        <f t="shared" si="4"/>
        <v>4.2215515809716599</v>
      </c>
      <c r="H19" s="20">
        <f t="shared" si="5"/>
        <v>20.052370009615387</v>
      </c>
    </row>
    <row r="20" spans="1:8" x14ac:dyDescent="0.3">
      <c r="A20" s="8">
        <f t="shared" si="6"/>
        <v>13</v>
      </c>
      <c r="B20" s="18">
        <v>37046.6</v>
      </c>
      <c r="C20" s="18">
        <f t="shared" si="0"/>
        <v>41721.880920000003</v>
      </c>
      <c r="D20" s="18">
        <f t="shared" si="1"/>
        <v>3476.8234100000004</v>
      </c>
      <c r="E20" s="19">
        <f t="shared" si="2"/>
        <v>21.114312206477734</v>
      </c>
      <c r="F20" s="19">
        <f t="shared" si="3"/>
        <v>10.557156103238867</v>
      </c>
      <c r="G20" s="19">
        <f t="shared" si="4"/>
        <v>4.2228624412955469</v>
      </c>
      <c r="H20" s="20">
        <f t="shared" si="5"/>
        <v>20.058596596153848</v>
      </c>
    </row>
    <row r="21" spans="1:8" x14ac:dyDescent="0.3">
      <c r="A21" s="8">
        <f t="shared" si="6"/>
        <v>14</v>
      </c>
      <c r="B21" s="18">
        <v>38578.15</v>
      </c>
      <c r="C21" s="18">
        <f t="shared" si="0"/>
        <v>43446.712530000004</v>
      </c>
      <c r="D21" s="18">
        <f t="shared" si="1"/>
        <v>3620.5593775000002</v>
      </c>
      <c r="E21" s="19">
        <f t="shared" si="2"/>
        <v>21.987202697368424</v>
      </c>
      <c r="F21" s="19">
        <f t="shared" si="3"/>
        <v>10.993601348684212</v>
      </c>
      <c r="G21" s="19">
        <f t="shared" si="4"/>
        <v>4.3974405394736849</v>
      </c>
      <c r="H21" s="20">
        <f t="shared" si="5"/>
        <v>20.887842562500001</v>
      </c>
    </row>
    <row r="22" spans="1:8" x14ac:dyDescent="0.3">
      <c r="A22" s="8">
        <f t="shared" si="6"/>
        <v>15</v>
      </c>
      <c r="B22" s="18">
        <v>38589.61</v>
      </c>
      <c r="C22" s="18">
        <f t="shared" si="0"/>
        <v>43459.618782000005</v>
      </c>
      <c r="D22" s="18">
        <f t="shared" si="1"/>
        <v>3621.6348985</v>
      </c>
      <c r="E22" s="19">
        <f t="shared" si="2"/>
        <v>21.993734201417006</v>
      </c>
      <c r="F22" s="19">
        <f t="shared" si="3"/>
        <v>10.996867100708503</v>
      </c>
      <c r="G22" s="19">
        <f t="shared" si="4"/>
        <v>4.3987468402834011</v>
      </c>
      <c r="H22" s="20">
        <f t="shared" si="5"/>
        <v>20.894047491346157</v>
      </c>
    </row>
    <row r="23" spans="1:8" x14ac:dyDescent="0.3">
      <c r="A23" s="8">
        <f t="shared" si="6"/>
        <v>16</v>
      </c>
      <c r="B23" s="18">
        <v>40121.160000000003</v>
      </c>
      <c r="C23" s="18">
        <f t="shared" si="0"/>
        <v>45184.450392000006</v>
      </c>
      <c r="D23" s="18">
        <f t="shared" si="1"/>
        <v>3765.3708660000007</v>
      </c>
      <c r="E23" s="19">
        <f t="shared" si="2"/>
        <v>22.866624692307695</v>
      </c>
      <c r="F23" s="19">
        <f t="shared" si="3"/>
        <v>11.433312346153848</v>
      </c>
      <c r="G23" s="19">
        <f t="shared" si="4"/>
        <v>4.5733249384615391</v>
      </c>
      <c r="H23" s="20">
        <f t="shared" si="5"/>
        <v>21.723293457692311</v>
      </c>
    </row>
    <row r="24" spans="1:8" x14ac:dyDescent="0.3">
      <c r="A24" s="8">
        <f t="shared" si="6"/>
        <v>17</v>
      </c>
      <c r="B24" s="18">
        <v>40136.870000000003</v>
      </c>
      <c r="C24" s="18">
        <f t="shared" si="0"/>
        <v>45202.142994000009</v>
      </c>
      <c r="D24" s="18">
        <f t="shared" si="1"/>
        <v>3766.8452495000006</v>
      </c>
      <c r="E24" s="19">
        <f t="shared" si="2"/>
        <v>22.875578438259115</v>
      </c>
      <c r="F24" s="19">
        <f t="shared" si="3"/>
        <v>11.437789219129558</v>
      </c>
      <c r="G24" s="19">
        <f t="shared" si="4"/>
        <v>4.5751156876518229</v>
      </c>
      <c r="H24" s="20">
        <f t="shared" si="5"/>
        <v>21.731799516346157</v>
      </c>
    </row>
    <row r="25" spans="1:8" x14ac:dyDescent="0.3">
      <c r="A25" s="8">
        <f t="shared" si="6"/>
        <v>18</v>
      </c>
      <c r="B25" s="18">
        <v>41668.42</v>
      </c>
      <c r="C25" s="18">
        <f t="shared" si="0"/>
        <v>46926.974604000003</v>
      </c>
      <c r="D25" s="18">
        <f t="shared" si="1"/>
        <v>3910.5812170000004</v>
      </c>
      <c r="E25" s="19">
        <f t="shared" si="2"/>
        <v>23.748468929149798</v>
      </c>
      <c r="F25" s="19">
        <f t="shared" si="3"/>
        <v>11.874234464574899</v>
      </c>
      <c r="G25" s="19">
        <f t="shared" si="4"/>
        <v>4.7496937858299599</v>
      </c>
      <c r="H25" s="20">
        <f t="shared" si="5"/>
        <v>22.561045482692307</v>
      </c>
    </row>
    <row r="26" spans="1:8" x14ac:dyDescent="0.3">
      <c r="A26" s="8">
        <f t="shared" si="6"/>
        <v>19</v>
      </c>
      <c r="B26" s="18">
        <v>41685.08</v>
      </c>
      <c r="C26" s="18">
        <f t="shared" si="0"/>
        <v>46945.737096000004</v>
      </c>
      <c r="D26" s="18">
        <f t="shared" si="1"/>
        <v>3912.1447580000004</v>
      </c>
      <c r="E26" s="19">
        <f t="shared" si="2"/>
        <v>23.75796411740891</v>
      </c>
      <c r="F26" s="19">
        <f t="shared" si="3"/>
        <v>11.878982058704455</v>
      </c>
      <c r="G26" s="19">
        <f t="shared" si="4"/>
        <v>4.7515928234817819</v>
      </c>
      <c r="H26" s="20">
        <f t="shared" si="5"/>
        <v>22.570065911538464</v>
      </c>
    </row>
    <row r="27" spans="1:8" x14ac:dyDescent="0.3">
      <c r="A27" s="8">
        <f t="shared" si="6"/>
        <v>20</v>
      </c>
      <c r="B27" s="18">
        <v>43216.59</v>
      </c>
      <c r="C27" s="18">
        <f t="shared" si="0"/>
        <v>48670.523657999998</v>
      </c>
      <c r="D27" s="18">
        <f t="shared" si="1"/>
        <v>4055.8769714999999</v>
      </c>
      <c r="E27" s="19">
        <f t="shared" si="2"/>
        <v>24.630831810728743</v>
      </c>
      <c r="F27" s="19">
        <f t="shared" si="3"/>
        <v>12.315415905364372</v>
      </c>
      <c r="G27" s="19">
        <f t="shared" si="4"/>
        <v>4.9261663621457483</v>
      </c>
      <c r="H27" s="20">
        <f t="shared" si="5"/>
        <v>23.399290220192306</v>
      </c>
    </row>
    <row r="28" spans="1:8" x14ac:dyDescent="0.3">
      <c r="A28" s="8">
        <f t="shared" si="6"/>
        <v>21</v>
      </c>
      <c r="B28" s="18">
        <v>43233.23</v>
      </c>
      <c r="C28" s="18">
        <f t="shared" si="0"/>
        <v>48689.263626000007</v>
      </c>
      <c r="D28" s="18">
        <f t="shared" si="1"/>
        <v>4057.4386355000006</v>
      </c>
      <c r="E28" s="19">
        <f t="shared" si="2"/>
        <v>24.640315600202431</v>
      </c>
      <c r="F28" s="19">
        <f t="shared" si="3"/>
        <v>12.320157800101216</v>
      </c>
      <c r="G28" s="19">
        <f t="shared" si="4"/>
        <v>4.9280631200404859</v>
      </c>
      <c r="H28" s="20">
        <f t="shared" si="5"/>
        <v>23.408299820192312</v>
      </c>
    </row>
    <row r="29" spans="1:8" x14ac:dyDescent="0.3">
      <c r="A29" s="8">
        <f t="shared" si="6"/>
        <v>22</v>
      </c>
      <c r="B29" s="18">
        <v>44764.78</v>
      </c>
      <c r="C29" s="18">
        <f t="shared" si="0"/>
        <v>50414.095236000001</v>
      </c>
      <c r="D29" s="18">
        <f t="shared" si="1"/>
        <v>4201.1746030000004</v>
      </c>
      <c r="E29" s="19">
        <f t="shared" si="2"/>
        <v>25.513206091093117</v>
      </c>
      <c r="F29" s="19">
        <f t="shared" si="3"/>
        <v>12.756603045546559</v>
      </c>
      <c r="G29" s="19">
        <f t="shared" si="4"/>
        <v>5.1026412182186238</v>
      </c>
      <c r="H29" s="20">
        <f t="shared" si="5"/>
        <v>24.237545786538462</v>
      </c>
    </row>
    <row r="30" spans="1:8" x14ac:dyDescent="0.3">
      <c r="A30" s="8">
        <f t="shared" si="6"/>
        <v>23</v>
      </c>
      <c r="B30" s="18">
        <v>46312.95</v>
      </c>
      <c r="C30" s="18">
        <f t="shared" si="0"/>
        <v>52157.644290000004</v>
      </c>
      <c r="D30" s="18">
        <f t="shared" si="1"/>
        <v>4346.4703575000003</v>
      </c>
      <c r="E30" s="19">
        <f t="shared" si="2"/>
        <v>26.395568972672066</v>
      </c>
      <c r="F30" s="19">
        <f t="shared" si="3"/>
        <v>13.197784486336033</v>
      </c>
      <c r="G30" s="19">
        <f t="shared" si="4"/>
        <v>5.2791137945344131</v>
      </c>
      <c r="H30" s="20">
        <f t="shared" si="5"/>
        <v>25.075790524038464</v>
      </c>
    </row>
    <row r="31" spans="1:8" x14ac:dyDescent="0.3">
      <c r="A31" s="8">
        <f t="shared" si="6"/>
        <v>24</v>
      </c>
      <c r="B31" s="18">
        <v>47844.5</v>
      </c>
      <c r="C31" s="18">
        <f t="shared" si="0"/>
        <v>53882.475900000005</v>
      </c>
      <c r="D31" s="18">
        <f t="shared" si="1"/>
        <v>4490.2063250000001</v>
      </c>
      <c r="E31" s="19">
        <f t="shared" si="2"/>
        <v>27.268459463562756</v>
      </c>
      <c r="F31" s="19">
        <f t="shared" si="3"/>
        <v>13.634229731781378</v>
      </c>
      <c r="G31" s="19">
        <f t="shared" si="4"/>
        <v>5.4536918927125511</v>
      </c>
      <c r="H31" s="20">
        <f t="shared" si="5"/>
        <v>25.905036490384617</v>
      </c>
    </row>
    <row r="32" spans="1:8" x14ac:dyDescent="0.3">
      <c r="A32" s="8">
        <f t="shared" si="6"/>
        <v>25</v>
      </c>
      <c r="B32" s="18">
        <v>47947.94</v>
      </c>
      <c r="C32" s="18">
        <f t="shared" si="0"/>
        <v>53998.970028000003</v>
      </c>
      <c r="D32" s="18">
        <f t="shared" si="1"/>
        <v>4499.9141690000006</v>
      </c>
      <c r="E32" s="19">
        <f t="shared" si="2"/>
        <v>27.32741398178138</v>
      </c>
      <c r="F32" s="19">
        <f t="shared" si="3"/>
        <v>13.66370699089069</v>
      </c>
      <c r="G32" s="19">
        <f t="shared" si="4"/>
        <v>5.4654827963562758</v>
      </c>
      <c r="H32" s="20">
        <f t="shared" si="5"/>
        <v>25.961043282692309</v>
      </c>
    </row>
    <row r="33" spans="1:8" x14ac:dyDescent="0.3">
      <c r="A33" s="8">
        <f t="shared" si="6"/>
        <v>26</v>
      </c>
      <c r="B33" s="18">
        <v>48028.4</v>
      </c>
      <c r="C33" s="18">
        <f t="shared" si="0"/>
        <v>54089.584080000008</v>
      </c>
      <c r="D33" s="18">
        <f t="shared" si="1"/>
        <v>4507.4653400000007</v>
      </c>
      <c r="E33" s="19">
        <f t="shared" si="2"/>
        <v>27.373271295546562</v>
      </c>
      <c r="F33" s="19">
        <f t="shared" si="3"/>
        <v>13.686635647773281</v>
      </c>
      <c r="G33" s="19">
        <f t="shared" si="4"/>
        <v>5.4746542591093128</v>
      </c>
      <c r="H33" s="20">
        <f t="shared" si="5"/>
        <v>26.004607730769234</v>
      </c>
    </row>
    <row r="34" spans="1:8" x14ac:dyDescent="0.3">
      <c r="A34" s="8">
        <f t="shared" si="6"/>
        <v>27</v>
      </c>
      <c r="B34" s="18">
        <v>48119.68</v>
      </c>
      <c r="C34" s="18">
        <f t="shared" si="0"/>
        <v>54192.383616000006</v>
      </c>
      <c r="D34" s="18">
        <f t="shared" si="1"/>
        <v>4516.0319680000002</v>
      </c>
      <c r="E34" s="19">
        <f t="shared" si="2"/>
        <v>27.425295352226723</v>
      </c>
      <c r="F34" s="19">
        <f t="shared" si="3"/>
        <v>13.712647676113361</v>
      </c>
      <c r="G34" s="19">
        <f t="shared" si="4"/>
        <v>5.4850590704453444</v>
      </c>
      <c r="H34" s="20">
        <f t="shared" si="5"/>
        <v>26.054030584615386</v>
      </c>
    </row>
    <row r="35" spans="1:8" x14ac:dyDescent="0.3">
      <c r="A35" s="8">
        <f t="shared" si="6"/>
        <v>28</v>
      </c>
      <c r="B35" s="18">
        <v>48188.77</v>
      </c>
      <c r="C35" s="18">
        <f t="shared" si="0"/>
        <v>54270.192774000003</v>
      </c>
      <c r="D35" s="18">
        <f t="shared" si="1"/>
        <v>4522.5160644999996</v>
      </c>
      <c r="E35" s="19">
        <f t="shared" si="2"/>
        <v>27.464672456477736</v>
      </c>
      <c r="F35" s="19">
        <f t="shared" si="3"/>
        <v>13.732336228238868</v>
      </c>
      <c r="G35" s="19">
        <f t="shared" si="4"/>
        <v>5.4929344912955473</v>
      </c>
      <c r="H35" s="20">
        <f t="shared" si="5"/>
        <v>26.091438833653847</v>
      </c>
    </row>
    <row r="36" spans="1:8" x14ac:dyDescent="0.3">
      <c r="A36" s="8">
        <f t="shared" si="6"/>
        <v>29</v>
      </c>
      <c r="B36" s="18">
        <v>48252.74</v>
      </c>
      <c r="C36" s="18">
        <f t="shared" si="0"/>
        <v>54342.235788000005</v>
      </c>
      <c r="D36" s="18">
        <f t="shared" si="1"/>
        <v>4528.5196489999998</v>
      </c>
      <c r="E36" s="19">
        <f t="shared" si="2"/>
        <v>27.501131471659921</v>
      </c>
      <c r="F36" s="19">
        <f t="shared" si="3"/>
        <v>13.75056573582996</v>
      </c>
      <c r="G36" s="19">
        <f t="shared" si="4"/>
        <v>5.5002262943319842</v>
      </c>
      <c r="H36" s="20">
        <f t="shared" si="5"/>
        <v>26.126074898076926</v>
      </c>
    </row>
    <row r="37" spans="1:8" x14ac:dyDescent="0.3">
      <c r="A37" s="8">
        <f t="shared" si="6"/>
        <v>30</v>
      </c>
      <c r="B37" s="18">
        <v>48312.05</v>
      </c>
      <c r="C37" s="18">
        <f t="shared" si="0"/>
        <v>54409.030710000006</v>
      </c>
      <c r="D37" s="18">
        <f t="shared" si="1"/>
        <v>4534.0858925000011</v>
      </c>
      <c r="E37" s="19">
        <f t="shared" si="2"/>
        <v>27.534934569838061</v>
      </c>
      <c r="F37" s="19">
        <f t="shared" si="3"/>
        <v>13.76746728491903</v>
      </c>
      <c r="G37" s="19">
        <f t="shared" si="4"/>
        <v>5.5069869139676122</v>
      </c>
      <c r="H37" s="20">
        <f t="shared" si="5"/>
        <v>26.158187841346155</v>
      </c>
    </row>
    <row r="38" spans="1:8" x14ac:dyDescent="0.3">
      <c r="A38" s="8">
        <f t="shared" si="6"/>
        <v>31</v>
      </c>
      <c r="B38" s="18">
        <v>48366.94</v>
      </c>
      <c r="C38" s="18">
        <f t="shared" si="0"/>
        <v>54470.847828000005</v>
      </c>
      <c r="D38" s="18">
        <f t="shared" si="1"/>
        <v>4539.2373190000008</v>
      </c>
      <c r="E38" s="19">
        <f t="shared" si="2"/>
        <v>27.566218536437251</v>
      </c>
      <c r="F38" s="19">
        <f t="shared" si="3"/>
        <v>13.783109268218626</v>
      </c>
      <c r="G38" s="19">
        <f t="shared" si="4"/>
        <v>5.5132437072874501</v>
      </c>
      <c r="H38" s="20">
        <f t="shared" si="5"/>
        <v>26.187907609615387</v>
      </c>
    </row>
    <row r="39" spans="1:8" x14ac:dyDescent="0.3">
      <c r="A39" s="8">
        <f t="shared" si="6"/>
        <v>32</v>
      </c>
      <c r="B39" s="18">
        <v>48417.78</v>
      </c>
      <c r="C39" s="18">
        <f t="shared" si="0"/>
        <v>54528.103836000002</v>
      </c>
      <c r="D39" s="18">
        <f t="shared" si="1"/>
        <v>4544.0086530000008</v>
      </c>
      <c r="E39" s="19">
        <f t="shared" si="2"/>
        <v>27.595194248987855</v>
      </c>
      <c r="F39" s="19">
        <f t="shared" si="3"/>
        <v>13.797597124493928</v>
      </c>
      <c r="G39" s="19">
        <f t="shared" si="4"/>
        <v>5.5190388497975711</v>
      </c>
      <c r="H39" s="20">
        <f t="shared" si="5"/>
        <v>26.215434536538464</v>
      </c>
    </row>
    <row r="40" spans="1:8" x14ac:dyDescent="0.3">
      <c r="A40" s="8">
        <f t="shared" si="6"/>
        <v>33</v>
      </c>
      <c r="B40" s="18">
        <v>48464.84</v>
      </c>
      <c r="C40" s="18">
        <f t="shared" si="0"/>
        <v>54581.102808000003</v>
      </c>
      <c r="D40" s="18">
        <f t="shared" si="1"/>
        <v>4548.4252340000003</v>
      </c>
      <c r="E40" s="19">
        <f t="shared" si="2"/>
        <v>27.62201559109312</v>
      </c>
      <c r="F40" s="19">
        <f t="shared" si="3"/>
        <v>13.81100779554656</v>
      </c>
      <c r="G40" s="19">
        <f t="shared" si="4"/>
        <v>5.5244031182186237</v>
      </c>
      <c r="H40" s="20">
        <f t="shared" si="5"/>
        <v>26.240914811538463</v>
      </c>
    </row>
    <row r="41" spans="1:8" x14ac:dyDescent="0.3">
      <c r="A41" s="8">
        <f t="shared" si="6"/>
        <v>34</v>
      </c>
      <c r="B41" s="18">
        <v>48508.44</v>
      </c>
      <c r="C41" s="18">
        <f t="shared" si="0"/>
        <v>54630.205128000009</v>
      </c>
      <c r="D41" s="18">
        <f t="shared" si="1"/>
        <v>4552.5170940000007</v>
      </c>
      <c r="E41" s="19">
        <f t="shared" si="2"/>
        <v>27.646864943319841</v>
      </c>
      <c r="F41" s="19">
        <f t="shared" si="3"/>
        <v>13.82343247165992</v>
      </c>
      <c r="G41" s="19">
        <f t="shared" si="4"/>
        <v>5.529372988663968</v>
      </c>
      <c r="H41" s="20">
        <f t="shared" si="5"/>
        <v>26.264521696153849</v>
      </c>
    </row>
    <row r="42" spans="1:8" x14ac:dyDescent="0.3">
      <c r="A42" s="21">
        <f t="shared" si="6"/>
        <v>35</v>
      </c>
      <c r="B42" s="22">
        <v>48548.79</v>
      </c>
      <c r="C42" s="22">
        <f t="shared" si="0"/>
        <v>54675.647298000004</v>
      </c>
      <c r="D42" s="22">
        <f t="shared" si="1"/>
        <v>4556.3039415000003</v>
      </c>
      <c r="E42" s="23">
        <f t="shared" si="2"/>
        <v>27.669861992914981</v>
      </c>
      <c r="F42" s="23">
        <f t="shared" si="3"/>
        <v>13.834930996457491</v>
      </c>
      <c r="G42" s="23">
        <f t="shared" si="4"/>
        <v>5.5339723985829963</v>
      </c>
      <c r="H42" s="24">
        <f t="shared" si="5"/>
        <v>26.286368893269234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24</v>
      </c>
      <c r="B1" s="1" t="s">
        <v>70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47" t="s">
        <v>2</v>
      </c>
      <c r="C4" s="48"/>
      <c r="D4" s="31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30897.759999999998</v>
      </c>
      <c r="C7" s="18">
        <f t="shared" ref="C7:C42" si="0">B7*$D$3</f>
        <v>34797.057312000004</v>
      </c>
      <c r="D7" s="18">
        <f t="shared" ref="D7:D42" si="1">B7/12*$D$3</f>
        <v>2899.7547759999998</v>
      </c>
      <c r="E7" s="19">
        <f t="shared" ref="E7:E42" si="2">C7/1976</f>
        <v>17.609846817813768</v>
      </c>
      <c r="F7" s="19">
        <f>E7/2</f>
        <v>8.804923408906884</v>
      </c>
      <c r="G7" s="19">
        <f>E7/5</f>
        <v>3.5219693635627536</v>
      </c>
      <c r="H7" s="20">
        <f>C7/2080</f>
        <v>16.729354476923078</v>
      </c>
    </row>
    <row r="8" spans="1:8" x14ac:dyDescent="0.3">
      <c r="A8" s="8">
        <f>A7+1</f>
        <v>1</v>
      </c>
      <c r="B8" s="18">
        <v>31597.08</v>
      </c>
      <c r="C8" s="18">
        <f t="shared" si="0"/>
        <v>35584.631496000002</v>
      </c>
      <c r="D8" s="18">
        <f t="shared" si="1"/>
        <v>2965.3859580000003</v>
      </c>
      <c r="E8" s="19">
        <f t="shared" si="2"/>
        <v>18.008416748987855</v>
      </c>
      <c r="F8" s="19">
        <f t="shared" ref="F8:F42" si="3">E8/2</f>
        <v>9.0042083744939276</v>
      </c>
      <c r="G8" s="19">
        <f t="shared" ref="G8:G42" si="4">E8/5</f>
        <v>3.6016833497975709</v>
      </c>
      <c r="H8" s="20">
        <f t="shared" ref="H8:H42" si="5">C8/2080</f>
        <v>17.107995911538463</v>
      </c>
    </row>
    <row r="9" spans="1:8" x14ac:dyDescent="0.3">
      <c r="A9" s="8">
        <f t="shared" ref="A9:A42" si="6">A8+1</f>
        <v>2</v>
      </c>
      <c r="B9" s="18">
        <v>32554.9</v>
      </c>
      <c r="C9" s="18">
        <f t="shared" si="0"/>
        <v>36663.328380000006</v>
      </c>
      <c r="D9" s="18">
        <f t="shared" si="1"/>
        <v>3055.2773650000004</v>
      </c>
      <c r="E9" s="19">
        <f t="shared" si="2"/>
        <v>18.554315981781379</v>
      </c>
      <c r="F9" s="19">
        <f t="shared" si="3"/>
        <v>9.2771579908906894</v>
      </c>
      <c r="G9" s="19">
        <f t="shared" si="4"/>
        <v>3.7108631963562759</v>
      </c>
      <c r="H9" s="20">
        <f t="shared" si="5"/>
        <v>17.626600182692311</v>
      </c>
    </row>
    <row r="10" spans="1:8" x14ac:dyDescent="0.3">
      <c r="A10" s="8">
        <f t="shared" si="6"/>
        <v>3</v>
      </c>
      <c r="B10" s="18">
        <v>33633.79</v>
      </c>
      <c r="C10" s="18">
        <f t="shared" si="0"/>
        <v>37878.374298000002</v>
      </c>
      <c r="D10" s="18">
        <f t="shared" si="1"/>
        <v>3156.5311915000007</v>
      </c>
      <c r="E10" s="19">
        <f t="shared" si="2"/>
        <v>19.169217762145749</v>
      </c>
      <c r="F10" s="19">
        <f t="shared" si="3"/>
        <v>9.5846088810728745</v>
      </c>
      <c r="G10" s="19">
        <f t="shared" si="4"/>
        <v>3.8338435524291499</v>
      </c>
      <c r="H10" s="20">
        <f t="shared" si="5"/>
        <v>18.210756874038463</v>
      </c>
    </row>
    <row r="11" spans="1:8" x14ac:dyDescent="0.3">
      <c r="A11" s="8">
        <f t="shared" si="6"/>
        <v>4</v>
      </c>
      <c r="B11" s="18">
        <v>34587.269999999997</v>
      </c>
      <c r="C11" s="18">
        <f t="shared" si="0"/>
        <v>38952.183473999998</v>
      </c>
      <c r="D11" s="18">
        <f t="shared" si="1"/>
        <v>3246.0152894999997</v>
      </c>
      <c r="E11" s="19">
        <f t="shared" si="2"/>
        <v>19.712643458502022</v>
      </c>
      <c r="F11" s="19">
        <f t="shared" si="3"/>
        <v>9.856321729251011</v>
      </c>
      <c r="G11" s="19">
        <f t="shared" si="4"/>
        <v>3.9425286917004043</v>
      </c>
      <c r="H11" s="20">
        <f t="shared" si="5"/>
        <v>18.727011285576921</v>
      </c>
    </row>
    <row r="12" spans="1:8" x14ac:dyDescent="0.3">
      <c r="A12" s="8">
        <f t="shared" si="6"/>
        <v>5</v>
      </c>
      <c r="B12" s="18">
        <v>35057.910000000003</v>
      </c>
      <c r="C12" s="18">
        <f t="shared" si="0"/>
        <v>39482.21824200001</v>
      </c>
      <c r="D12" s="18">
        <f t="shared" si="1"/>
        <v>3290.1848535000004</v>
      </c>
      <c r="E12" s="19">
        <f t="shared" si="2"/>
        <v>19.980879677125511</v>
      </c>
      <c r="F12" s="19">
        <f t="shared" si="3"/>
        <v>9.9904398385627555</v>
      </c>
      <c r="G12" s="19">
        <f t="shared" si="4"/>
        <v>3.9961759354251023</v>
      </c>
      <c r="H12" s="20">
        <f t="shared" si="5"/>
        <v>18.981835693269236</v>
      </c>
    </row>
    <row r="13" spans="1:8" x14ac:dyDescent="0.3">
      <c r="A13" s="8">
        <f t="shared" si="6"/>
        <v>6</v>
      </c>
      <c r="B13" s="18">
        <v>36081.919999999998</v>
      </c>
      <c r="C13" s="18">
        <f t="shared" si="0"/>
        <v>40635.458304</v>
      </c>
      <c r="D13" s="18">
        <f t="shared" si="1"/>
        <v>3386.288192</v>
      </c>
      <c r="E13" s="19">
        <f t="shared" si="2"/>
        <v>20.5645031902834</v>
      </c>
      <c r="F13" s="19">
        <f t="shared" si="3"/>
        <v>10.2822515951417</v>
      </c>
      <c r="G13" s="19">
        <f t="shared" si="4"/>
        <v>4.1129006380566802</v>
      </c>
      <c r="H13" s="20">
        <f t="shared" si="5"/>
        <v>19.536278030769232</v>
      </c>
    </row>
    <row r="14" spans="1:8" x14ac:dyDescent="0.3">
      <c r="A14" s="8">
        <f t="shared" si="6"/>
        <v>7</v>
      </c>
      <c r="B14" s="18">
        <v>37414.49</v>
      </c>
      <c r="C14" s="18">
        <f t="shared" si="0"/>
        <v>42136.198638000002</v>
      </c>
      <c r="D14" s="18">
        <f t="shared" si="1"/>
        <v>3511.3498865000001</v>
      </c>
      <c r="E14" s="19">
        <f t="shared" si="2"/>
        <v>21.323987164979759</v>
      </c>
      <c r="F14" s="19">
        <f t="shared" si="3"/>
        <v>10.661993582489879</v>
      </c>
      <c r="G14" s="19">
        <f t="shared" si="4"/>
        <v>4.2647974329959517</v>
      </c>
      <c r="H14" s="20">
        <f t="shared" si="5"/>
        <v>20.257787806730772</v>
      </c>
    </row>
    <row r="15" spans="1:8" x14ac:dyDescent="0.3">
      <c r="A15" s="8">
        <f t="shared" si="6"/>
        <v>8</v>
      </c>
      <c r="B15" s="18">
        <v>37815.019999999997</v>
      </c>
      <c r="C15" s="18">
        <f t="shared" si="0"/>
        <v>42587.275523999997</v>
      </c>
      <c r="D15" s="18">
        <f t="shared" si="1"/>
        <v>3548.9396270000002</v>
      </c>
      <c r="E15" s="19">
        <f t="shared" si="2"/>
        <v>21.552264941295544</v>
      </c>
      <c r="F15" s="19">
        <f t="shared" si="3"/>
        <v>10.776132470647772</v>
      </c>
      <c r="G15" s="19">
        <f t="shared" si="4"/>
        <v>4.3104529882591089</v>
      </c>
      <c r="H15" s="20">
        <f t="shared" si="5"/>
        <v>20.474651694230769</v>
      </c>
    </row>
    <row r="16" spans="1:8" x14ac:dyDescent="0.3">
      <c r="A16" s="8">
        <f t="shared" si="6"/>
        <v>9</v>
      </c>
      <c r="B16" s="18">
        <v>38656.28</v>
      </c>
      <c r="C16" s="18">
        <f t="shared" si="0"/>
        <v>43534.702536000004</v>
      </c>
      <c r="D16" s="18">
        <f t="shared" si="1"/>
        <v>3627.8918780000004</v>
      </c>
      <c r="E16" s="19">
        <f t="shared" si="2"/>
        <v>22.031732052631583</v>
      </c>
      <c r="F16" s="19">
        <f t="shared" si="3"/>
        <v>11.015866026315791</v>
      </c>
      <c r="G16" s="19">
        <f t="shared" si="4"/>
        <v>4.4063464105263161</v>
      </c>
      <c r="H16" s="20">
        <f t="shared" si="5"/>
        <v>20.930145450000001</v>
      </c>
    </row>
    <row r="17" spans="1:8" x14ac:dyDescent="0.3">
      <c r="A17" s="8">
        <f t="shared" si="6"/>
        <v>10</v>
      </c>
      <c r="B17" s="18">
        <v>39260.639999999999</v>
      </c>
      <c r="C17" s="18">
        <f t="shared" si="0"/>
        <v>44215.332768</v>
      </c>
      <c r="D17" s="18">
        <f t="shared" si="1"/>
        <v>3684.6110640000002</v>
      </c>
      <c r="E17" s="19">
        <f t="shared" si="2"/>
        <v>22.376180550607288</v>
      </c>
      <c r="F17" s="19">
        <f t="shared" si="3"/>
        <v>11.188090275303644</v>
      </c>
      <c r="G17" s="19">
        <f t="shared" si="4"/>
        <v>4.4752361101214575</v>
      </c>
      <c r="H17" s="20">
        <f t="shared" si="5"/>
        <v>21.257371523076923</v>
      </c>
    </row>
    <row r="18" spans="1:8" x14ac:dyDescent="0.3">
      <c r="A18" s="8">
        <f t="shared" si="6"/>
        <v>11</v>
      </c>
      <c r="B18" s="18">
        <v>39811.480000000003</v>
      </c>
      <c r="C18" s="18">
        <f t="shared" si="0"/>
        <v>44835.68877600001</v>
      </c>
      <c r="D18" s="18">
        <f t="shared" si="1"/>
        <v>3736.3073980000004</v>
      </c>
      <c r="E18" s="19">
        <f t="shared" si="2"/>
        <v>22.690125898785428</v>
      </c>
      <c r="F18" s="19">
        <f t="shared" si="3"/>
        <v>11.345062949392714</v>
      </c>
      <c r="G18" s="19">
        <f t="shared" si="4"/>
        <v>4.5380251797570859</v>
      </c>
      <c r="H18" s="20">
        <f t="shared" si="5"/>
        <v>21.555619603846157</v>
      </c>
    </row>
    <row r="19" spans="1:8" x14ac:dyDescent="0.3">
      <c r="A19" s="8">
        <f t="shared" si="6"/>
        <v>12</v>
      </c>
      <c r="B19" s="18">
        <v>40711.129999999997</v>
      </c>
      <c r="C19" s="18">
        <f t="shared" si="0"/>
        <v>45848.874605999998</v>
      </c>
      <c r="D19" s="18">
        <f t="shared" si="1"/>
        <v>3820.7395505</v>
      </c>
      <c r="E19" s="19">
        <f t="shared" si="2"/>
        <v>23.202871764170037</v>
      </c>
      <c r="F19" s="19">
        <f t="shared" si="3"/>
        <v>11.601435882085019</v>
      </c>
      <c r="G19" s="19">
        <f t="shared" si="4"/>
        <v>4.6405743528340073</v>
      </c>
      <c r="H19" s="20">
        <f t="shared" si="5"/>
        <v>22.042728175961539</v>
      </c>
    </row>
    <row r="20" spans="1:8" x14ac:dyDescent="0.3">
      <c r="A20" s="8">
        <f t="shared" si="6"/>
        <v>13</v>
      </c>
      <c r="B20" s="18">
        <v>41013.19</v>
      </c>
      <c r="C20" s="18">
        <f t="shared" si="0"/>
        <v>46189.054578000003</v>
      </c>
      <c r="D20" s="18">
        <f t="shared" si="1"/>
        <v>3849.0878815000005</v>
      </c>
      <c r="E20" s="19">
        <f t="shared" si="2"/>
        <v>23.375027620445344</v>
      </c>
      <c r="F20" s="19">
        <f t="shared" si="3"/>
        <v>11.687513810222672</v>
      </c>
      <c r="G20" s="19">
        <f t="shared" si="4"/>
        <v>4.6750055240890687</v>
      </c>
      <c r="H20" s="20">
        <f t="shared" si="5"/>
        <v>22.206276239423079</v>
      </c>
    </row>
    <row r="21" spans="1:8" x14ac:dyDescent="0.3">
      <c r="A21" s="8">
        <f t="shared" si="6"/>
        <v>14</v>
      </c>
      <c r="B21" s="18">
        <v>42084.77</v>
      </c>
      <c r="C21" s="18">
        <f t="shared" si="0"/>
        <v>47395.867974000001</v>
      </c>
      <c r="D21" s="18">
        <f t="shared" si="1"/>
        <v>3949.6556645000001</v>
      </c>
      <c r="E21" s="19">
        <f t="shared" si="2"/>
        <v>23.985763144736843</v>
      </c>
      <c r="F21" s="19">
        <f t="shared" si="3"/>
        <v>11.992881572368422</v>
      </c>
      <c r="G21" s="19">
        <f t="shared" si="4"/>
        <v>4.7971526289473685</v>
      </c>
      <c r="H21" s="20">
        <f t="shared" si="5"/>
        <v>22.7864749875</v>
      </c>
    </row>
    <row r="22" spans="1:8" x14ac:dyDescent="0.3">
      <c r="A22" s="8">
        <f t="shared" si="6"/>
        <v>15</v>
      </c>
      <c r="B22" s="18">
        <v>42351.05</v>
      </c>
      <c r="C22" s="18">
        <f t="shared" si="0"/>
        <v>47695.752510000006</v>
      </c>
      <c r="D22" s="18">
        <f t="shared" si="1"/>
        <v>3974.6460425000009</v>
      </c>
      <c r="E22" s="19">
        <f t="shared" si="2"/>
        <v>24.137526573886642</v>
      </c>
      <c r="F22" s="19">
        <f t="shared" si="3"/>
        <v>12.068763286943321</v>
      </c>
      <c r="G22" s="19">
        <f t="shared" si="4"/>
        <v>4.8275053147773281</v>
      </c>
      <c r="H22" s="20">
        <f t="shared" si="5"/>
        <v>22.930650245192311</v>
      </c>
    </row>
    <row r="23" spans="1:8" x14ac:dyDescent="0.3">
      <c r="A23" s="8">
        <f t="shared" si="6"/>
        <v>16</v>
      </c>
      <c r="B23" s="18">
        <v>43753.53</v>
      </c>
      <c r="C23" s="18">
        <f t="shared" si="0"/>
        <v>49275.225486000003</v>
      </c>
      <c r="D23" s="18">
        <f t="shared" si="1"/>
        <v>4106.2687905000003</v>
      </c>
      <c r="E23" s="19">
        <f t="shared" si="2"/>
        <v>24.936855003036438</v>
      </c>
      <c r="F23" s="19">
        <f t="shared" si="3"/>
        <v>12.468427501518219</v>
      </c>
      <c r="G23" s="19">
        <f t="shared" si="4"/>
        <v>4.987371000607288</v>
      </c>
      <c r="H23" s="20">
        <f t="shared" si="5"/>
        <v>23.690012252884618</v>
      </c>
    </row>
    <row r="24" spans="1:8" x14ac:dyDescent="0.3">
      <c r="A24" s="8">
        <f t="shared" si="6"/>
        <v>17</v>
      </c>
      <c r="B24" s="18">
        <v>44470.16</v>
      </c>
      <c r="C24" s="18">
        <f t="shared" si="0"/>
        <v>50082.294192000008</v>
      </c>
      <c r="D24" s="18">
        <f t="shared" si="1"/>
        <v>4173.5245160000004</v>
      </c>
      <c r="E24" s="19">
        <f t="shared" si="2"/>
        <v>25.345290582995954</v>
      </c>
      <c r="F24" s="19">
        <f t="shared" si="3"/>
        <v>12.672645291497977</v>
      </c>
      <c r="G24" s="19">
        <f t="shared" si="4"/>
        <v>5.0690581165991908</v>
      </c>
      <c r="H24" s="20">
        <f t="shared" si="5"/>
        <v>24.078026053846159</v>
      </c>
    </row>
    <row r="25" spans="1:8" x14ac:dyDescent="0.3">
      <c r="A25" s="8">
        <f t="shared" si="6"/>
        <v>18</v>
      </c>
      <c r="B25" s="18">
        <v>45370.42</v>
      </c>
      <c r="C25" s="18">
        <f t="shared" si="0"/>
        <v>51096.167004000003</v>
      </c>
      <c r="D25" s="18">
        <f t="shared" si="1"/>
        <v>4258.0139170000002</v>
      </c>
      <c r="E25" s="19">
        <f t="shared" si="2"/>
        <v>25.858384111336033</v>
      </c>
      <c r="F25" s="19">
        <f t="shared" si="3"/>
        <v>12.929192055668016</v>
      </c>
      <c r="G25" s="19">
        <f t="shared" si="4"/>
        <v>5.1716768222672069</v>
      </c>
      <c r="H25" s="20">
        <f t="shared" si="5"/>
        <v>24.565464905769232</v>
      </c>
    </row>
    <row r="26" spans="1:8" x14ac:dyDescent="0.3">
      <c r="A26" s="8">
        <f t="shared" si="6"/>
        <v>19</v>
      </c>
      <c r="B26" s="18">
        <v>46167.44</v>
      </c>
      <c r="C26" s="18">
        <f t="shared" si="0"/>
        <v>51993.770928000005</v>
      </c>
      <c r="D26" s="18">
        <f t="shared" si="1"/>
        <v>4332.8142440000001</v>
      </c>
      <c r="E26" s="19">
        <f t="shared" si="2"/>
        <v>26.312637109311744</v>
      </c>
      <c r="F26" s="19">
        <f t="shared" si="3"/>
        <v>13.156318554655872</v>
      </c>
      <c r="G26" s="19">
        <f t="shared" si="4"/>
        <v>5.262527421862349</v>
      </c>
      <c r="H26" s="20">
        <f t="shared" si="5"/>
        <v>24.997005253846158</v>
      </c>
    </row>
    <row r="27" spans="1:8" x14ac:dyDescent="0.3">
      <c r="A27" s="8">
        <f t="shared" si="6"/>
        <v>20</v>
      </c>
      <c r="B27" s="18">
        <v>46262.71</v>
      </c>
      <c r="C27" s="18">
        <f t="shared" si="0"/>
        <v>52101.064002000006</v>
      </c>
      <c r="D27" s="18">
        <f t="shared" si="1"/>
        <v>4341.7553335000002</v>
      </c>
      <c r="E27" s="19">
        <f t="shared" si="2"/>
        <v>26.366935223684212</v>
      </c>
      <c r="F27" s="19">
        <f t="shared" si="3"/>
        <v>13.183467611842106</v>
      </c>
      <c r="G27" s="19">
        <f t="shared" si="4"/>
        <v>5.2733870447368423</v>
      </c>
      <c r="H27" s="20">
        <f t="shared" si="5"/>
        <v>25.048588462500003</v>
      </c>
    </row>
    <row r="28" spans="1:8" x14ac:dyDescent="0.3">
      <c r="A28" s="8">
        <f t="shared" si="6"/>
        <v>21</v>
      </c>
      <c r="B28" s="18">
        <v>47107.8</v>
      </c>
      <c r="C28" s="18">
        <f t="shared" si="0"/>
        <v>53052.804360000009</v>
      </c>
      <c r="D28" s="18">
        <f t="shared" si="1"/>
        <v>4421.0670300000002</v>
      </c>
      <c r="E28" s="19">
        <f t="shared" si="2"/>
        <v>26.848585202429156</v>
      </c>
      <c r="F28" s="19">
        <f t="shared" si="3"/>
        <v>13.424292601214578</v>
      </c>
      <c r="G28" s="19">
        <f t="shared" si="4"/>
        <v>5.3697170404858312</v>
      </c>
      <c r="H28" s="20">
        <f t="shared" si="5"/>
        <v>25.506155942307696</v>
      </c>
    </row>
    <row r="29" spans="1:8" x14ac:dyDescent="0.3">
      <c r="A29" s="8">
        <f t="shared" si="6"/>
        <v>22</v>
      </c>
      <c r="B29" s="18">
        <v>47180.56</v>
      </c>
      <c r="C29" s="18">
        <f t="shared" si="0"/>
        <v>53134.746672000001</v>
      </c>
      <c r="D29" s="18">
        <f t="shared" si="1"/>
        <v>4427.8955560000004</v>
      </c>
      <c r="E29" s="19">
        <f t="shared" si="2"/>
        <v>26.890053983805668</v>
      </c>
      <c r="F29" s="19">
        <f t="shared" si="3"/>
        <v>13.445026991902834</v>
      </c>
      <c r="G29" s="19">
        <f t="shared" si="4"/>
        <v>5.3780107967611332</v>
      </c>
      <c r="H29" s="20">
        <f t="shared" si="5"/>
        <v>25.545551284615385</v>
      </c>
    </row>
    <row r="30" spans="1:8" x14ac:dyDescent="0.3">
      <c r="A30" s="8">
        <f t="shared" si="6"/>
        <v>23</v>
      </c>
      <c r="B30" s="18">
        <v>48804.2</v>
      </c>
      <c r="C30" s="18">
        <f t="shared" si="0"/>
        <v>54963.29004</v>
      </c>
      <c r="D30" s="18">
        <f t="shared" si="1"/>
        <v>4580.2741699999997</v>
      </c>
      <c r="E30" s="19">
        <f t="shared" si="2"/>
        <v>27.815430182186233</v>
      </c>
      <c r="F30" s="19">
        <f t="shared" si="3"/>
        <v>13.907715091093117</v>
      </c>
      <c r="G30" s="19">
        <f t="shared" si="4"/>
        <v>5.5630860364372463</v>
      </c>
      <c r="H30" s="20">
        <f t="shared" si="5"/>
        <v>26.424658673076923</v>
      </c>
    </row>
    <row r="31" spans="1:8" x14ac:dyDescent="0.3">
      <c r="A31" s="8">
        <f t="shared" si="6"/>
        <v>24</v>
      </c>
      <c r="B31" s="18">
        <v>50416.34</v>
      </c>
      <c r="C31" s="18">
        <f t="shared" si="0"/>
        <v>56778.882107999998</v>
      </c>
      <c r="D31" s="18">
        <f t="shared" si="1"/>
        <v>4731.5735090000007</v>
      </c>
      <c r="E31" s="19">
        <f t="shared" si="2"/>
        <v>28.734252078947367</v>
      </c>
      <c r="F31" s="19">
        <f t="shared" si="3"/>
        <v>14.367126039473684</v>
      </c>
      <c r="G31" s="19">
        <f t="shared" si="4"/>
        <v>5.7468504157894733</v>
      </c>
      <c r="H31" s="20">
        <f t="shared" si="5"/>
        <v>27.297539475000001</v>
      </c>
    </row>
    <row r="32" spans="1:8" x14ac:dyDescent="0.3">
      <c r="A32" s="8">
        <f t="shared" si="6"/>
        <v>25</v>
      </c>
      <c r="B32" s="18">
        <v>50519.29</v>
      </c>
      <c r="C32" s="18">
        <f t="shared" si="0"/>
        <v>56894.824398000004</v>
      </c>
      <c r="D32" s="18">
        <f t="shared" si="1"/>
        <v>4741.2353665000001</v>
      </c>
      <c r="E32" s="19">
        <f t="shared" si="2"/>
        <v>28.792927326923078</v>
      </c>
      <c r="F32" s="19">
        <f t="shared" si="3"/>
        <v>14.396463663461539</v>
      </c>
      <c r="G32" s="19">
        <f t="shared" si="4"/>
        <v>5.7585854653846154</v>
      </c>
      <c r="H32" s="20">
        <f t="shared" si="5"/>
        <v>27.353280960576924</v>
      </c>
    </row>
    <row r="33" spans="1:8" x14ac:dyDescent="0.3">
      <c r="A33" s="8">
        <f t="shared" si="6"/>
        <v>26</v>
      </c>
      <c r="B33" s="18">
        <v>50604.07</v>
      </c>
      <c r="C33" s="18">
        <f t="shared" si="0"/>
        <v>56990.303634000004</v>
      </c>
      <c r="D33" s="18">
        <f t="shared" si="1"/>
        <v>4749.1919695000006</v>
      </c>
      <c r="E33" s="19">
        <f t="shared" si="2"/>
        <v>28.841246778340082</v>
      </c>
      <c r="F33" s="19">
        <f t="shared" si="3"/>
        <v>14.420623389170041</v>
      </c>
      <c r="G33" s="19">
        <f t="shared" si="4"/>
        <v>5.7682493556680168</v>
      </c>
      <c r="H33" s="20">
        <f t="shared" si="5"/>
        <v>27.399184439423077</v>
      </c>
    </row>
    <row r="34" spans="1:8" x14ac:dyDescent="0.3">
      <c r="A34" s="8">
        <f t="shared" si="6"/>
        <v>27</v>
      </c>
      <c r="B34" s="18">
        <v>50694.17</v>
      </c>
      <c r="C34" s="18">
        <f t="shared" si="0"/>
        <v>57091.774254000004</v>
      </c>
      <c r="D34" s="18">
        <f t="shared" si="1"/>
        <v>4757.6478545000009</v>
      </c>
      <c r="E34" s="19">
        <f t="shared" si="2"/>
        <v>28.892598306680163</v>
      </c>
      <c r="F34" s="19">
        <f t="shared" si="3"/>
        <v>14.446299153340082</v>
      </c>
      <c r="G34" s="19">
        <f t="shared" si="4"/>
        <v>5.7785196613360323</v>
      </c>
      <c r="H34" s="20">
        <f t="shared" si="5"/>
        <v>27.447968391346155</v>
      </c>
    </row>
    <row r="35" spans="1:8" x14ac:dyDescent="0.3">
      <c r="A35" s="8">
        <f t="shared" si="6"/>
        <v>28</v>
      </c>
      <c r="B35" s="18">
        <v>50766.95</v>
      </c>
      <c r="C35" s="18">
        <f t="shared" si="0"/>
        <v>57173.739090000003</v>
      </c>
      <c r="D35" s="18">
        <f t="shared" si="1"/>
        <v>4764.4782574999999</v>
      </c>
      <c r="E35" s="19">
        <f t="shared" si="2"/>
        <v>28.934078486842107</v>
      </c>
      <c r="F35" s="19">
        <f t="shared" si="3"/>
        <v>14.467039243421054</v>
      </c>
      <c r="G35" s="19">
        <f t="shared" si="4"/>
        <v>5.7868156973684215</v>
      </c>
      <c r="H35" s="20">
        <f t="shared" si="5"/>
        <v>27.487374562500001</v>
      </c>
    </row>
    <row r="36" spans="1:8" x14ac:dyDescent="0.3">
      <c r="A36" s="8">
        <f t="shared" si="6"/>
        <v>29</v>
      </c>
      <c r="B36" s="18">
        <v>50834.35</v>
      </c>
      <c r="C36" s="18">
        <f t="shared" si="0"/>
        <v>57249.644970000001</v>
      </c>
      <c r="D36" s="18">
        <f t="shared" si="1"/>
        <v>4770.8037475000001</v>
      </c>
      <c r="E36" s="19">
        <f t="shared" si="2"/>
        <v>28.972492393724696</v>
      </c>
      <c r="F36" s="19">
        <f t="shared" si="3"/>
        <v>14.486246196862348</v>
      </c>
      <c r="G36" s="19">
        <f t="shared" si="4"/>
        <v>5.7944984787449396</v>
      </c>
      <c r="H36" s="20">
        <f t="shared" si="5"/>
        <v>27.523867774038461</v>
      </c>
    </row>
    <row r="37" spans="1:8" x14ac:dyDescent="0.3">
      <c r="A37" s="8">
        <f t="shared" si="6"/>
        <v>30</v>
      </c>
      <c r="B37" s="18">
        <v>50896.83</v>
      </c>
      <c r="C37" s="18">
        <f t="shared" si="0"/>
        <v>57320.009946000006</v>
      </c>
      <c r="D37" s="18">
        <f t="shared" si="1"/>
        <v>4776.6674955000008</v>
      </c>
      <c r="E37" s="19">
        <f t="shared" si="2"/>
        <v>29.008102199392717</v>
      </c>
      <c r="F37" s="19">
        <f t="shared" si="3"/>
        <v>14.504051099696358</v>
      </c>
      <c r="G37" s="19">
        <f t="shared" si="4"/>
        <v>5.8016204398785431</v>
      </c>
      <c r="H37" s="20">
        <f t="shared" si="5"/>
        <v>27.55769708942308</v>
      </c>
    </row>
    <row r="38" spans="1:8" x14ac:dyDescent="0.3">
      <c r="A38" s="8">
        <f t="shared" si="6"/>
        <v>31</v>
      </c>
      <c r="B38" s="18">
        <v>50954.65</v>
      </c>
      <c r="C38" s="18">
        <f t="shared" si="0"/>
        <v>57385.126830000008</v>
      </c>
      <c r="D38" s="18">
        <f t="shared" si="1"/>
        <v>4782.0939025000007</v>
      </c>
      <c r="E38" s="19">
        <f t="shared" si="2"/>
        <v>29.041056088056685</v>
      </c>
      <c r="F38" s="19">
        <f t="shared" si="3"/>
        <v>14.520528044028342</v>
      </c>
      <c r="G38" s="19">
        <f t="shared" si="4"/>
        <v>5.808211217611337</v>
      </c>
      <c r="H38" s="20">
        <f t="shared" si="5"/>
        <v>27.589003283653849</v>
      </c>
    </row>
    <row r="39" spans="1:8" x14ac:dyDescent="0.3">
      <c r="A39" s="8">
        <f t="shared" si="6"/>
        <v>32</v>
      </c>
      <c r="B39" s="18">
        <v>51008.21</v>
      </c>
      <c r="C39" s="18">
        <f t="shared" si="0"/>
        <v>57445.446102000002</v>
      </c>
      <c r="D39" s="18">
        <f t="shared" si="1"/>
        <v>4787.1205085000011</v>
      </c>
      <c r="E39" s="19">
        <f t="shared" si="2"/>
        <v>29.071582035425102</v>
      </c>
      <c r="F39" s="19">
        <f t="shared" si="3"/>
        <v>14.535791017712551</v>
      </c>
      <c r="G39" s="19">
        <f t="shared" si="4"/>
        <v>5.8143164070850206</v>
      </c>
      <c r="H39" s="20">
        <f t="shared" si="5"/>
        <v>27.618002933653848</v>
      </c>
    </row>
    <row r="40" spans="1:8" x14ac:dyDescent="0.3">
      <c r="A40" s="8">
        <f t="shared" si="6"/>
        <v>33</v>
      </c>
      <c r="B40" s="18">
        <v>51057.79</v>
      </c>
      <c r="C40" s="18">
        <f t="shared" si="0"/>
        <v>57501.283098000007</v>
      </c>
      <c r="D40" s="18">
        <f t="shared" si="1"/>
        <v>4791.7735915000003</v>
      </c>
      <c r="E40" s="19">
        <f t="shared" si="2"/>
        <v>29.099839624493931</v>
      </c>
      <c r="F40" s="19">
        <f t="shared" si="3"/>
        <v>14.549919812246966</v>
      </c>
      <c r="G40" s="19">
        <f t="shared" si="4"/>
        <v>5.8199679248987861</v>
      </c>
      <c r="H40" s="20">
        <f t="shared" si="5"/>
        <v>27.644847643269234</v>
      </c>
    </row>
    <row r="41" spans="1:8" x14ac:dyDescent="0.3">
      <c r="A41" s="8">
        <f t="shared" si="6"/>
        <v>34</v>
      </c>
      <c r="B41" s="18">
        <v>51103.73</v>
      </c>
      <c r="C41" s="18">
        <f t="shared" si="0"/>
        <v>57553.02072600001</v>
      </c>
      <c r="D41" s="18">
        <f t="shared" si="1"/>
        <v>4796.0850605000005</v>
      </c>
      <c r="E41" s="19">
        <f t="shared" si="2"/>
        <v>29.126022634615389</v>
      </c>
      <c r="F41" s="19">
        <f t="shared" si="3"/>
        <v>14.563011317307694</v>
      </c>
      <c r="G41" s="19">
        <f t="shared" si="4"/>
        <v>5.8252045269230779</v>
      </c>
      <c r="H41" s="20">
        <f t="shared" si="5"/>
        <v>27.66972150288462</v>
      </c>
    </row>
    <row r="42" spans="1:8" x14ac:dyDescent="0.3">
      <c r="A42" s="21">
        <f t="shared" si="6"/>
        <v>35</v>
      </c>
      <c r="B42" s="22">
        <v>51146.23</v>
      </c>
      <c r="C42" s="22">
        <f t="shared" si="0"/>
        <v>57600.884226000009</v>
      </c>
      <c r="D42" s="22">
        <f t="shared" si="1"/>
        <v>4800.0736855000014</v>
      </c>
      <c r="E42" s="23">
        <f t="shared" si="2"/>
        <v>29.150245053643729</v>
      </c>
      <c r="F42" s="23">
        <f t="shared" si="3"/>
        <v>14.575122526821865</v>
      </c>
      <c r="G42" s="23">
        <f t="shared" si="4"/>
        <v>5.8300490107287457</v>
      </c>
      <c r="H42" s="24">
        <f t="shared" si="5"/>
        <v>27.692732800961544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25</v>
      </c>
      <c r="B1" s="1" t="s">
        <v>72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37221.31</v>
      </c>
      <c r="C7" s="18">
        <f t="shared" ref="C7:C42" si="0">B7*$D$3</f>
        <v>41918.639322000003</v>
      </c>
      <c r="D7" s="18">
        <f t="shared" ref="D7:D42" si="1">B7/12*$D$3</f>
        <v>3493.2199435000002</v>
      </c>
      <c r="E7" s="19">
        <f t="shared" ref="E7:E42" si="2">C7/1976</f>
        <v>21.213886296558705</v>
      </c>
      <c r="F7" s="19">
        <f>E7/2</f>
        <v>10.606943148279353</v>
      </c>
      <c r="G7" s="19">
        <f>E7/5</f>
        <v>4.2427772593117412</v>
      </c>
      <c r="H7" s="20">
        <f>C7/2080</f>
        <v>20.153191981730771</v>
      </c>
    </row>
    <row r="8" spans="1:8" x14ac:dyDescent="0.3">
      <c r="A8" s="8">
        <f>A7+1</f>
        <v>1</v>
      </c>
      <c r="B8" s="18">
        <v>38450.07</v>
      </c>
      <c r="C8" s="18">
        <f t="shared" si="0"/>
        <v>43302.468834000007</v>
      </c>
      <c r="D8" s="18">
        <f t="shared" si="1"/>
        <v>3608.5390695000006</v>
      </c>
      <c r="E8" s="19">
        <f t="shared" si="2"/>
        <v>21.914204875506076</v>
      </c>
      <c r="F8" s="19">
        <f t="shared" ref="F8:F42" si="3">E8/2</f>
        <v>10.957102437753038</v>
      </c>
      <c r="G8" s="19">
        <f t="shared" ref="G8:G42" si="4">E8/5</f>
        <v>4.3828409751012156</v>
      </c>
      <c r="H8" s="20">
        <f t="shared" ref="H8:H42" si="5">C8/2080</f>
        <v>20.818494631730772</v>
      </c>
    </row>
    <row r="9" spans="1:8" x14ac:dyDescent="0.3">
      <c r="A9" s="8">
        <f t="shared" ref="A9:A42" si="6">A8+1</f>
        <v>2</v>
      </c>
      <c r="B9" s="18">
        <v>39651.35</v>
      </c>
      <c r="C9" s="18">
        <f t="shared" si="0"/>
        <v>44655.35037</v>
      </c>
      <c r="D9" s="18">
        <f t="shared" si="1"/>
        <v>3721.2791975000005</v>
      </c>
      <c r="E9" s="19">
        <f t="shared" si="2"/>
        <v>22.598861523279353</v>
      </c>
      <c r="F9" s="19">
        <f t="shared" si="3"/>
        <v>11.299430761639677</v>
      </c>
      <c r="G9" s="19">
        <f t="shared" si="4"/>
        <v>4.5197723046558709</v>
      </c>
      <c r="H9" s="20">
        <f t="shared" si="5"/>
        <v>21.468918447115385</v>
      </c>
    </row>
    <row r="10" spans="1:8" x14ac:dyDescent="0.3">
      <c r="A10" s="8">
        <f t="shared" si="6"/>
        <v>3</v>
      </c>
      <c r="B10" s="18">
        <v>40824.269999999997</v>
      </c>
      <c r="C10" s="18">
        <f t="shared" si="0"/>
        <v>45976.292873999999</v>
      </c>
      <c r="D10" s="18">
        <f t="shared" si="1"/>
        <v>3831.3577394999998</v>
      </c>
      <c r="E10" s="19">
        <f t="shared" si="2"/>
        <v>23.267354693319838</v>
      </c>
      <c r="F10" s="19">
        <f t="shared" si="3"/>
        <v>11.633677346659919</v>
      </c>
      <c r="G10" s="19">
        <f t="shared" si="4"/>
        <v>4.6534709386639674</v>
      </c>
      <c r="H10" s="20">
        <f t="shared" si="5"/>
        <v>22.103986958653845</v>
      </c>
    </row>
    <row r="11" spans="1:8" x14ac:dyDescent="0.3">
      <c r="A11" s="8">
        <f t="shared" si="6"/>
        <v>4</v>
      </c>
      <c r="B11" s="18">
        <v>42085.33</v>
      </c>
      <c r="C11" s="18">
        <f t="shared" si="0"/>
        <v>47396.498646000007</v>
      </c>
      <c r="D11" s="18">
        <f t="shared" si="1"/>
        <v>3949.7082205000006</v>
      </c>
      <c r="E11" s="19">
        <f t="shared" si="2"/>
        <v>23.986082310728747</v>
      </c>
      <c r="F11" s="19">
        <f t="shared" si="3"/>
        <v>11.993041155364374</v>
      </c>
      <c r="G11" s="19">
        <f t="shared" si="4"/>
        <v>4.7972164621457498</v>
      </c>
      <c r="H11" s="20">
        <f t="shared" si="5"/>
        <v>22.786778195192312</v>
      </c>
    </row>
    <row r="12" spans="1:8" x14ac:dyDescent="0.3">
      <c r="A12" s="8">
        <f t="shared" si="6"/>
        <v>5</v>
      </c>
      <c r="B12" s="18">
        <v>43619.1</v>
      </c>
      <c r="C12" s="18">
        <f t="shared" si="0"/>
        <v>49123.830420000006</v>
      </c>
      <c r="D12" s="18">
        <f t="shared" si="1"/>
        <v>4093.6525350000002</v>
      </c>
      <c r="E12" s="19">
        <f t="shared" si="2"/>
        <v>24.860238066801621</v>
      </c>
      <c r="F12" s="19">
        <f t="shared" si="3"/>
        <v>12.43011903340081</v>
      </c>
      <c r="G12" s="19">
        <f t="shared" si="4"/>
        <v>4.9720476133603242</v>
      </c>
      <c r="H12" s="20">
        <f t="shared" si="5"/>
        <v>23.617226163461542</v>
      </c>
    </row>
    <row r="13" spans="1:8" x14ac:dyDescent="0.3">
      <c r="A13" s="8">
        <f t="shared" si="6"/>
        <v>6</v>
      </c>
      <c r="B13" s="18">
        <v>44034.09</v>
      </c>
      <c r="C13" s="18">
        <f t="shared" si="0"/>
        <v>49591.192157999998</v>
      </c>
      <c r="D13" s="18">
        <f t="shared" si="1"/>
        <v>4132.5993465000001</v>
      </c>
      <c r="E13" s="19">
        <f t="shared" si="2"/>
        <v>25.096757164979756</v>
      </c>
      <c r="F13" s="19">
        <f t="shared" si="3"/>
        <v>12.548378582489878</v>
      </c>
      <c r="G13" s="19">
        <f t="shared" si="4"/>
        <v>5.0193514329959514</v>
      </c>
      <c r="H13" s="20">
        <f t="shared" si="5"/>
        <v>23.84191930673077</v>
      </c>
    </row>
    <row r="14" spans="1:8" x14ac:dyDescent="0.3">
      <c r="A14" s="8">
        <f t="shared" si="6"/>
        <v>7</v>
      </c>
      <c r="B14" s="18">
        <v>45387.59</v>
      </c>
      <c r="C14" s="18">
        <f t="shared" si="0"/>
        <v>51115.503858000004</v>
      </c>
      <c r="D14" s="18">
        <f t="shared" si="1"/>
        <v>4259.6253214999997</v>
      </c>
      <c r="E14" s="19">
        <f t="shared" si="2"/>
        <v>25.868169968623484</v>
      </c>
      <c r="F14" s="19">
        <f t="shared" si="3"/>
        <v>12.934084984311742</v>
      </c>
      <c r="G14" s="19">
        <f t="shared" si="4"/>
        <v>5.1736339937246969</v>
      </c>
      <c r="H14" s="20">
        <f t="shared" si="5"/>
        <v>24.57476147019231</v>
      </c>
    </row>
    <row r="15" spans="1:8" x14ac:dyDescent="0.3">
      <c r="A15" s="8">
        <f t="shared" si="6"/>
        <v>8</v>
      </c>
      <c r="B15" s="18">
        <v>45871.08</v>
      </c>
      <c r="C15" s="18">
        <f t="shared" si="0"/>
        <v>51660.010296000008</v>
      </c>
      <c r="D15" s="18">
        <f t="shared" si="1"/>
        <v>4305.0008580000003</v>
      </c>
      <c r="E15" s="19">
        <f t="shared" si="2"/>
        <v>26.143729906882594</v>
      </c>
      <c r="F15" s="19">
        <f t="shared" si="3"/>
        <v>13.071864953441297</v>
      </c>
      <c r="G15" s="19">
        <f t="shared" si="4"/>
        <v>5.2287459813765187</v>
      </c>
      <c r="H15" s="20">
        <f t="shared" si="5"/>
        <v>24.836543411538464</v>
      </c>
    </row>
    <row r="16" spans="1:8" x14ac:dyDescent="0.3">
      <c r="A16" s="8">
        <f t="shared" si="6"/>
        <v>9</v>
      </c>
      <c r="B16" s="18">
        <v>47170.59</v>
      </c>
      <c r="C16" s="18">
        <f t="shared" si="0"/>
        <v>53123.518457999999</v>
      </c>
      <c r="D16" s="18">
        <f t="shared" si="1"/>
        <v>4426.9598715000002</v>
      </c>
      <c r="E16" s="19">
        <f t="shared" si="2"/>
        <v>26.884371689271255</v>
      </c>
      <c r="F16" s="19">
        <f t="shared" si="3"/>
        <v>13.442185844635627</v>
      </c>
      <c r="G16" s="19">
        <f t="shared" si="4"/>
        <v>5.3768743378542512</v>
      </c>
      <c r="H16" s="20">
        <f t="shared" si="5"/>
        <v>25.540153104807693</v>
      </c>
    </row>
    <row r="17" spans="1:8" x14ac:dyDescent="0.3">
      <c r="A17" s="8">
        <f t="shared" si="6"/>
        <v>10</v>
      </c>
      <c r="B17" s="18">
        <v>47658.38</v>
      </c>
      <c r="C17" s="18">
        <f t="shared" si="0"/>
        <v>53672.867556000005</v>
      </c>
      <c r="D17" s="18">
        <f t="shared" si="1"/>
        <v>4472.7389629999998</v>
      </c>
      <c r="E17" s="19">
        <f t="shared" si="2"/>
        <v>27.162382366396763</v>
      </c>
      <c r="F17" s="19">
        <f t="shared" si="3"/>
        <v>13.581191183198381</v>
      </c>
      <c r="G17" s="19">
        <f t="shared" si="4"/>
        <v>5.4324764732793529</v>
      </c>
      <c r="H17" s="20">
        <f t="shared" si="5"/>
        <v>25.804263248076925</v>
      </c>
    </row>
    <row r="18" spans="1:8" x14ac:dyDescent="0.3">
      <c r="A18" s="8">
        <f t="shared" si="6"/>
        <v>11</v>
      </c>
      <c r="B18" s="18">
        <v>48850.05</v>
      </c>
      <c r="C18" s="18">
        <f t="shared" si="0"/>
        <v>55014.92631000001</v>
      </c>
      <c r="D18" s="18">
        <f t="shared" si="1"/>
        <v>4584.5771925000008</v>
      </c>
      <c r="E18" s="19">
        <f t="shared" si="2"/>
        <v>27.841561897773285</v>
      </c>
      <c r="F18" s="19">
        <f t="shared" si="3"/>
        <v>13.920780948886643</v>
      </c>
      <c r="G18" s="19">
        <f t="shared" si="4"/>
        <v>5.5683123795546567</v>
      </c>
      <c r="H18" s="20">
        <f t="shared" si="5"/>
        <v>26.449483802884622</v>
      </c>
    </row>
    <row r="19" spans="1:8" x14ac:dyDescent="0.3">
      <c r="A19" s="8">
        <f t="shared" si="6"/>
        <v>12</v>
      </c>
      <c r="B19" s="18">
        <v>49477.39</v>
      </c>
      <c r="C19" s="18">
        <f t="shared" si="0"/>
        <v>55721.436618000007</v>
      </c>
      <c r="D19" s="18">
        <f t="shared" si="1"/>
        <v>4643.4530515000006</v>
      </c>
      <c r="E19" s="19">
        <f t="shared" si="2"/>
        <v>28.199107600202431</v>
      </c>
      <c r="F19" s="19">
        <f t="shared" si="3"/>
        <v>14.099553800101216</v>
      </c>
      <c r="G19" s="19">
        <f t="shared" si="4"/>
        <v>5.6398215200404866</v>
      </c>
      <c r="H19" s="20">
        <f t="shared" si="5"/>
        <v>26.78915222019231</v>
      </c>
    </row>
    <row r="20" spans="1:8" x14ac:dyDescent="0.3">
      <c r="A20" s="8">
        <f t="shared" si="6"/>
        <v>13</v>
      </c>
      <c r="B20" s="18">
        <v>50467.96</v>
      </c>
      <c r="C20" s="18">
        <f t="shared" si="0"/>
        <v>56837.016552000001</v>
      </c>
      <c r="D20" s="18">
        <f t="shared" si="1"/>
        <v>4736.4180459999998</v>
      </c>
      <c r="E20" s="19">
        <f t="shared" si="2"/>
        <v>28.763672344129557</v>
      </c>
      <c r="F20" s="19">
        <f t="shared" si="3"/>
        <v>14.381836172064778</v>
      </c>
      <c r="G20" s="19">
        <f t="shared" si="4"/>
        <v>5.7527344688259117</v>
      </c>
      <c r="H20" s="20">
        <f t="shared" si="5"/>
        <v>27.325488726923076</v>
      </c>
    </row>
    <row r="21" spans="1:8" x14ac:dyDescent="0.3">
      <c r="A21" s="8">
        <f t="shared" si="6"/>
        <v>14</v>
      </c>
      <c r="B21" s="18">
        <v>51349.81</v>
      </c>
      <c r="C21" s="18">
        <f t="shared" si="0"/>
        <v>57830.156022000003</v>
      </c>
      <c r="D21" s="18">
        <f t="shared" si="1"/>
        <v>4819.1796684999999</v>
      </c>
      <c r="E21" s="19">
        <f t="shared" si="2"/>
        <v>29.266273290485831</v>
      </c>
      <c r="F21" s="19">
        <f t="shared" si="3"/>
        <v>14.633136645242915</v>
      </c>
      <c r="G21" s="19">
        <f t="shared" si="4"/>
        <v>5.8532546580971658</v>
      </c>
      <c r="H21" s="20">
        <f t="shared" si="5"/>
        <v>27.802959625961538</v>
      </c>
    </row>
    <row r="22" spans="1:8" x14ac:dyDescent="0.3">
      <c r="A22" s="8">
        <f t="shared" si="6"/>
        <v>15</v>
      </c>
      <c r="B22" s="18">
        <v>52180.22</v>
      </c>
      <c r="C22" s="18">
        <f t="shared" si="0"/>
        <v>58765.363764000009</v>
      </c>
      <c r="D22" s="18">
        <f t="shared" si="1"/>
        <v>4897.1136470000001</v>
      </c>
      <c r="E22" s="19">
        <f t="shared" si="2"/>
        <v>29.739556560728751</v>
      </c>
      <c r="F22" s="19">
        <f t="shared" si="3"/>
        <v>14.869778280364375</v>
      </c>
      <c r="G22" s="19">
        <f t="shared" si="4"/>
        <v>5.9479113121457505</v>
      </c>
      <c r="H22" s="20">
        <f t="shared" si="5"/>
        <v>28.252578732692314</v>
      </c>
    </row>
    <row r="23" spans="1:8" x14ac:dyDescent="0.3">
      <c r="A23" s="8">
        <f t="shared" si="6"/>
        <v>16</v>
      </c>
      <c r="B23" s="18">
        <v>53445.1</v>
      </c>
      <c r="C23" s="18">
        <f t="shared" si="0"/>
        <v>60189.871620000005</v>
      </c>
      <c r="D23" s="18">
        <f t="shared" si="1"/>
        <v>5015.8226350000004</v>
      </c>
      <c r="E23" s="19">
        <f t="shared" si="2"/>
        <v>30.460461346153849</v>
      </c>
      <c r="F23" s="19">
        <f t="shared" si="3"/>
        <v>15.230230673076925</v>
      </c>
      <c r="G23" s="19">
        <f t="shared" si="4"/>
        <v>6.0920922692307702</v>
      </c>
      <c r="H23" s="20">
        <f t="shared" si="5"/>
        <v>28.937438278846155</v>
      </c>
    </row>
    <row r="24" spans="1:8" x14ac:dyDescent="0.3">
      <c r="A24" s="8">
        <f t="shared" si="6"/>
        <v>17</v>
      </c>
      <c r="B24" s="18">
        <v>53893.01</v>
      </c>
      <c r="C24" s="18">
        <f t="shared" si="0"/>
        <v>60694.307862000009</v>
      </c>
      <c r="D24" s="18">
        <f t="shared" si="1"/>
        <v>5057.8589885000001</v>
      </c>
      <c r="E24" s="19">
        <f t="shared" si="2"/>
        <v>30.715742845141705</v>
      </c>
      <c r="F24" s="19">
        <f t="shared" si="3"/>
        <v>15.357871422570852</v>
      </c>
      <c r="G24" s="19">
        <f t="shared" si="4"/>
        <v>6.1431485690283409</v>
      </c>
      <c r="H24" s="20">
        <f t="shared" si="5"/>
        <v>29.179955702884619</v>
      </c>
    </row>
    <row r="25" spans="1:8" x14ac:dyDescent="0.3">
      <c r="A25" s="8">
        <f t="shared" si="6"/>
        <v>18</v>
      </c>
      <c r="B25" s="18">
        <v>55540.42</v>
      </c>
      <c r="C25" s="18">
        <f t="shared" si="0"/>
        <v>62549.621004000001</v>
      </c>
      <c r="D25" s="18">
        <f t="shared" si="1"/>
        <v>5212.468417</v>
      </c>
      <c r="E25" s="19">
        <f t="shared" si="2"/>
        <v>31.654666500000001</v>
      </c>
      <c r="F25" s="19">
        <f t="shared" si="3"/>
        <v>15.827333250000001</v>
      </c>
      <c r="G25" s="19">
        <f t="shared" si="4"/>
        <v>6.3309332999999999</v>
      </c>
      <c r="H25" s="20">
        <f t="shared" si="5"/>
        <v>30.071933175000002</v>
      </c>
    </row>
    <row r="26" spans="1:8" x14ac:dyDescent="0.3">
      <c r="A26" s="8">
        <f t="shared" si="6"/>
        <v>19</v>
      </c>
      <c r="B26" s="18">
        <v>55605.21</v>
      </c>
      <c r="C26" s="18">
        <f t="shared" si="0"/>
        <v>62622.587502000002</v>
      </c>
      <c r="D26" s="18">
        <f t="shared" si="1"/>
        <v>5218.5489585000005</v>
      </c>
      <c r="E26" s="19">
        <f t="shared" si="2"/>
        <v>31.691592865384617</v>
      </c>
      <c r="F26" s="19">
        <f t="shared" si="3"/>
        <v>15.845796432692309</v>
      </c>
      <c r="G26" s="19">
        <f t="shared" si="4"/>
        <v>6.3383185730769238</v>
      </c>
      <c r="H26" s="20">
        <f t="shared" si="5"/>
        <v>30.107013222115384</v>
      </c>
    </row>
    <row r="27" spans="1:8" x14ac:dyDescent="0.3">
      <c r="A27" s="8">
        <f t="shared" si="6"/>
        <v>20</v>
      </c>
      <c r="B27" s="18">
        <v>57635.71</v>
      </c>
      <c r="C27" s="18">
        <f t="shared" si="0"/>
        <v>64909.336602000003</v>
      </c>
      <c r="D27" s="18">
        <f t="shared" si="1"/>
        <v>5409.1113834999996</v>
      </c>
      <c r="E27" s="19">
        <f t="shared" si="2"/>
        <v>32.848854555668019</v>
      </c>
      <c r="F27" s="19">
        <f t="shared" si="3"/>
        <v>16.42442727783401</v>
      </c>
      <c r="G27" s="19">
        <f t="shared" si="4"/>
        <v>6.5697709111336042</v>
      </c>
      <c r="H27" s="20">
        <f t="shared" si="5"/>
        <v>31.206411827884615</v>
      </c>
    </row>
    <row r="28" spans="1:8" x14ac:dyDescent="0.3">
      <c r="A28" s="8">
        <f t="shared" si="6"/>
        <v>21</v>
      </c>
      <c r="B28" s="18">
        <v>57683.62</v>
      </c>
      <c r="C28" s="18">
        <f t="shared" si="0"/>
        <v>64963.292844000011</v>
      </c>
      <c r="D28" s="18">
        <f t="shared" si="1"/>
        <v>5413.6077370000003</v>
      </c>
      <c r="E28" s="19">
        <f t="shared" si="2"/>
        <v>32.876160346153853</v>
      </c>
      <c r="F28" s="19">
        <f t="shared" si="3"/>
        <v>16.438080173076926</v>
      </c>
      <c r="G28" s="19">
        <f t="shared" si="4"/>
        <v>6.5752320692307702</v>
      </c>
      <c r="H28" s="20">
        <f t="shared" si="5"/>
        <v>31.232352328846158</v>
      </c>
    </row>
    <row r="29" spans="1:8" x14ac:dyDescent="0.3">
      <c r="A29" s="8">
        <f t="shared" si="6"/>
        <v>22</v>
      </c>
      <c r="B29" s="18">
        <v>59731.03</v>
      </c>
      <c r="C29" s="18">
        <f t="shared" si="0"/>
        <v>67269.085986000006</v>
      </c>
      <c r="D29" s="18">
        <f t="shared" si="1"/>
        <v>5605.7571655000011</v>
      </c>
      <c r="E29" s="19">
        <f t="shared" si="2"/>
        <v>34.043059709514175</v>
      </c>
      <c r="F29" s="19">
        <f t="shared" si="3"/>
        <v>17.021529854757087</v>
      </c>
      <c r="G29" s="19">
        <f t="shared" si="4"/>
        <v>6.8086119419028348</v>
      </c>
      <c r="H29" s="20">
        <f t="shared" si="5"/>
        <v>32.340906724038462</v>
      </c>
    </row>
    <row r="30" spans="1:8" x14ac:dyDescent="0.3">
      <c r="A30" s="8">
        <f t="shared" si="6"/>
        <v>23</v>
      </c>
      <c r="B30" s="18">
        <v>61826.32</v>
      </c>
      <c r="C30" s="18">
        <f t="shared" si="0"/>
        <v>69628.801584000001</v>
      </c>
      <c r="D30" s="18">
        <f t="shared" si="1"/>
        <v>5802.4001320000007</v>
      </c>
      <c r="E30" s="19">
        <f t="shared" si="2"/>
        <v>35.23724776518219</v>
      </c>
      <c r="F30" s="19">
        <f t="shared" si="3"/>
        <v>17.618623882591095</v>
      </c>
      <c r="G30" s="19">
        <f t="shared" si="4"/>
        <v>7.0474495530364383</v>
      </c>
      <c r="H30" s="20">
        <f t="shared" si="5"/>
        <v>33.475385376923079</v>
      </c>
    </row>
    <row r="31" spans="1:8" x14ac:dyDescent="0.3">
      <c r="A31" s="8">
        <f t="shared" si="6"/>
        <v>24</v>
      </c>
      <c r="B31" s="18">
        <v>63873.73</v>
      </c>
      <c r="C31" s="18">
        <f t="shared" si="0"/>
        <v>71934.59472600001</v>
      </c>
      <c r="D31" s="18">
        <f t="shared" si="1"/>
        <v>5994.5495605000015</v>
      </c>
      <c r="E31" s="19">
        <f t="shared" si="2"/>
        <v>36.404147128542512</v>
      </c>
      <c r="F31" s="19">
        <f t="shared" si="3"/>
        <v>18.202073564271256</v>
      </c>
      <c r="G31" s="19">
        <f t="shared" si="4"/>
        <v>7.280829425708502</v>
      </c>
      <c r="H31" s="20">
        <f t="shared" si="5"/>
        <v>34.583939772115393</v>
      </c>
    </row>
    <row r="32" spans="1:8" x14ac:dyDescent="0.3">
      <c r="A32" s="8">
        <f t="shared" si="6"/>
        <v>25</v>
      </c>
      <c r="B32" s="18">
        <v>63989.62</v>
      </c>
      <c r="C32" s="18">
        <f t="shared" si="0"/>
        <v>72065.110044000015</v>
      </c>
      <c r="D32" s="18">
        <f t="shared" si="1"/>
        <v>6005.4258370000007</v>
      </c>
      <c r="E32" s="19">
        <f t="shared" si="2"/>
        <v>36.47019739068827</v>
      </c>
      <c r="F32" s="19">
        <f t="shared" si="3"/>
        <v>18.235098695344135</v>
      </c>
      <c r="G32" s="19">
        <f t="shared" si="4"/>
        <v>7.2940394781376536</v>
      </c>
      <c r="H32" s="20">
        <f t="shared" si="5"/>
        <v>34.646687521153851</v>
      </c>
    </row>
    <row r="33" spans="1:8" x14ac:dyDescent="0.3">
      <c r="A33" s="8">
        <f t="shared" si="6"/>
        <v>26</v>
      </c>
      <c r="B33" s="18">
        <v>64097</v>
      </c>
      <c r="C33" s="18">
        <f t="shared" si="0"/>
        <v>72186.041400000002</v>
      </c>
      <c r="D33" s="18">
        <f t="shared" si="1"/>
        <v>6015.5034500000011</v>
      </c>
      <c r="E33" s="19">
        <f t="shared" si="2"/>
        <v>36.531397469635628</v>
      </c>
      <c r="F33" s="19">
        <f t="shared" si="3"/>
        <v>18.265698734817814</v>
      </c>
      <c r="G33" s="19">
        <f t="shared" si="4"/>
        <v>7.3062794939271258</v>
      </c>
      <c r="H33" s="20">
        <f t="shared" si="5"/>
        <v>34.704827596153848</v>
      </c>
    </row>
    <row r="34" spans="1:8" x14ac:dyDescent="0.3">
      <c r="A34" s="8">
        <f t="shared" si="6"/>
        <v>27</v>
      </c>
      <c r="B34" s="18">
        <v>64196.480000000003</v>
      </c>
      <c r="C34" s="18">
        <f t="shared" si="0"/>
        <v>72298.075776000012</v>
      </c>
      <c r="D34" s="18">
        <f t="shared" si="1"/>
        <v>6024.839648000001</v>
      </c>
      <c r="E34" s="19">
        <f t="shared" si="2"/>
        <v>36.588095028340085</v>
      </c>
      <c r="F34" s="19">
        <f t="shared" si="3"/>
        <v>18.294047514170042</v>
      </c>
      <c r="G34" s="19">
        <f t="shared" si="4"/>
        <v>7.3176190056680168</v>
      </c>
      <c r="H34" s="20">
        <f t="shared" si="5"/>
        <v>34.758690276923083</v>
      </c>
    </row>
    <row r="35" spans="1:8" x14ac:dyDescent="0.3">
      <c r="A35" s="8">
        <f t="shared" si="6"/>
        <v>28</v>
      </c>
      <c r="B35" s="18">
        <v>64288.65</v>
      </c>
      <c r="C35" s="18">
        <f t="shared" si="0"/>
        <v>72401.877630000003</v>
      </c>
      <c r="D35" s="18">
        <f t="shared" si="1"/>
        <v>6033.4898025000002</v>
      </c>
      <c r="E35" s="19">
        <f t="shared" si="2"/>
        <v>36.640626330971664</v>
      </c>
      <c r="F35" s="19">
        <f t="shared" si="3"/>
        <v>18.320313165485832</v>
      </c>
      <c r="G35" s="19">
        <f t="shared" si="4"/>
        <v>7.3281252661943324</v>
      </c>
      <c r="H35" s="20">
        <f t="shared" si="5"/>
        <v>34.808595014423076</v>
      </c>
    </row>
    <row r="36" spans="1:8" x14ac:dyDescent="0.3">
      <c r="A36" s="8">
        <f t="shared" si="6"/>
        <v>29</v>
      </c>
      <c r="B36" s="18">
        <v>64373.99</v>
      </c>
      <c r="C36" s="18">
        <f t="shared" si="0"/>
        <v>72497.987538000001</v>
      </c>
      <c r="D36" s="18">
        <f t="shared" si="1"/>
        <v>6041.4989615000004</v>
      </c>
      <c r="E36" s="19">
        <f t="shared" si="2"/>
        <v>36.689264948380568</v>
      </c>
      <c r="F36" s="19">
        <f t="shared" si="3"/>
        <v>18.344632474190284</v>
      </c>
      <c r="G36" s="19">
        <f t="shared" si="4"/>
        <v>7.3378529896761133</v>
      </c>
      <c r="H36" s="20">
        <f t="shared" si="5"/>
        <v>34.854801700961538</v>
      </c>
    </row>
    <row r="37" spans="1:8" x14ac:dyDescent="0.3">
      <c r="A37" s="8">
        <f t="shared" si="6"/>
        <v>30</v>
      </c>
      <c r="B37" s="18">
        <v>64453.120000000003</v>
      </c>
      <c r="C37" s="18">
        <f t="shared" si="0"/>
        <v>72587.103744000007</v>
      </c>
      <c r="D37" s="18">
        <f t="shared" si="1"/>
        <v>6048.9253120000003</v>
      </c>
      <c r="E37" s="19">
        <f t="shared" si="2"/>
        <v>36.734364242914985</v>
      </c>
      <c r="F37" s="19">
        <f t="shared" si="3"/>
        <v>18.367182121457493</v>
      </c>
      <c r="G37" s="19">
        <f t="shared" si="4"/>
        <v>7.3468728485829971</v>
      </c>
      <c r="H37" s="20">
        <f t="shared" si="5"/>
        <v>34.897646030769238</v>
      </c>
    </row>
    <row r="38" spans="1:8" x14ac:dyDescent="0.3">
      <c r="A38" s="8">
        <f t="shared" si="6"/>
        <v>31</v>
      </c>
      <c r="B38" s="18">
        <v>64526.34</v>
      </c>
      <c r="C38" s="18">
        <f t="shared" si="0"/>
        <v>72669.564108000006</v>
      </c>
      <c r="D38" s="18">
        <f t="shared" si="1"/>
        <v>6055.7970089999999</v>
      </c>
      <c r="E38" s="19">
        <f t="shared" si="2"/>
        <v>36.77609519635628</v>
      </c>
      <c r="F38" s="19">
        <f t="shared" si="3"/>
        <v>18.38804759817814</v>
      </c>
      <c r="G38" s="19">
        <f t="shared" si="4"/>
        <v>7.3552190392712564</v>
      </c>
      <c r="H38" s="20">
        <f t="shared" si="5"/>
        <v>34.937290436538461</v>
      </c>
    </row>
    <row r="39" spans="1:8" x14ac:dyDescent="0.3">
      <c r="A39" s="8">
        <f t="shared" si="6"/>
        <v>32</v>
      </c>
      <c r="B39" s="18">
        <v>64594.17</v>
      </c>
      <c r="C39" s="18">
        <f t="shared" si="0"/>
        <v>72745.954253999997</v>
      </c>
      <c r="D39" s="18">
        <f t="shared" si="1"/>
        <v>6062.1628545000003</v>
      </c>
      <c r="E39" s="19">
        <f t="shared" si="2"/>
        <v>36.814754177125508</v>
      </c>
      <c r="F39" s="19">
        <f t="shared" si="3"/>
        <v>18.407377088562754</v>
      </c>
      <c r="G39" s="19">
        <f t="shared" si="4"/>
        <v>7.3629508354251012</v>
      </c>
      <c r="H39" s="20">
        <f t="shared" si="5"/>
        <v>34.974016468269227</v>
      </c>
    </row>
    <row r="40" spans="1:8" x14ac:dyDescent="0.3">
      <c r="A40" s="8">
        <f t="shared" si="6"/>
        <v>33</v>
      </c>
      <c r="B40" s="18">
        <v>64656.95</v>
      </c>
      <c r="C40" s="18">
        <f t="shared" si="0"/>
        <v>72816.657090000008</v>
      </c>
      <c r="D40" s="18">
        <f t="shared" si="1"/>
        <v>6068.0547575000001</v>
      </c>
      <c r="E40" s="19">
        <f t="shared" si="2"/>
        <v>36.850534964574905</v>
      </c>
      <c r="F40" s="19">
        <f t="shared" si="3"/>
        <v>18.425267482287452</v>
      </c>
      <c r="G40" s="19">
        <f t="shared" si="4"/>
        <v>7.3701069929149812</v>
      </c>
      <c r="H40" s="20">
        <f t="shared" si="5"/>
        <v>35.008008216346155</v>
      </c>
    </row>
    <row r="41" spans="1:8" x14ac:dyDescent="0.3">
      <c r="A41" s="8">
        <f t="shared" si="6"/>
        <v>34</v>
      </c>
      <c r="B41" s="18">
        <v>64715.13</v>
      </c>
      <c r="C41" s="18">
        <f t="shared" si="0"/>
        <v>72882.179405999996</v>
      </c>
      <c r="D41" s="18">
        <f t="shared" si="1"/>
        <v>6073.5149504999999</v>
      </c>
      <c r="E41" s="19">
        <f t="shared" si="2"/>
        <v>36.883694031376514</v>
      </c>
      <c r="F41" s="19">
        <f t="shared" si="3"/>
        <v>18.441847015688257</v>
      </c>
      <c r="G41" s="19">
        <f t="shared" si="4"/>
        <v>7.376738806275303</v>
      </c>
      <c r="H41" s="20">
        <f t="shared" si="5"/>
        <v>35.039509329807693</v>
      </c>
    </row>
    <row r="42" spans="1:8" x14ac:dyDescent="0.3">
      <c r="A42" s="21">
        <f t="shared" si="6"/>
        <v>35</v>
      </c>
      <c r="B42" s="22">
        <v>64768.95</v>
      </c>
      <c r="C42" s="22">
        <f t="shared" si="0"/>
        <v>72942.791490000003</v>
      </c>
      <c r="D42" s="22">
        <f t="shared" si="1"/>
        <v>6078.5659575</v>
      </c>
      <c r="E42" s="23">
        <f t="shared" si="2"/>
        <v>36.914368162955469</v>
      </c>
      <c r="F42" s="23">
        <f t="shared" si="3"/>
        <v>18.457184081477735</v>
      </c>
      <c r="G42" s="23">
        <f t="shared" si="4"/>
        <v>7.3828736325910942</v>
      </c>
      <c r="H42" s="24">
        <f t="shared" si="5"/>
        <v>35.068649754807694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26</v>
      </c>
      <c r="B1" s="1" t="s">
        <v>60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37251.08</v>
      </c>
      <c r="C7" s="18">
        <f t="shared" ref="C7:C42" si="0">B7*$D$3</f>
        <v>41952.166296000003</v>
      </c>
      <c r="D7" s="18">
        <f t="shared" ref="D7:D42" si="1">B7/12*$D$3</f>
        <v>3496.0138580000003</v>
      </c>
      <c r="E7" s="19">
        <f t="shared" ref="E7:E42" si="2">C7/1976</f>
        <v>21.23085338866397</v>
      </c>
      <c r="F7" s="19">
        <f>E7/2</f>
        <v>10.615426694331985</v>
      </c>
      <c r="G7" s="19">
        <f>E7/5</f>
        <v>4.2461706777327937</v>
      </c>
      <c r="H7" s="20">
        <f>C7/2080</f>
        <v>20.169310719230772</v>
      </c>
    </row>
    <row r="8" spans="1:8" x14ac:dyDescent="0.3">
      <c r="A8" s="8">
        <f>A7+1</f>
        <v>1</v>
      </c>
      <c r="B8" s="18">
        <v>38325.64</v>
      </c>
      <c r="C8" s="18">
        <f t="shared" si="0"/>
        <v>43162.335768000004</v>
      </c>
      <c r="D8" s="18">
        <f t="shared" si="1"/>
        <v>3596.8613140000002</v>
      </c>
      <c r="E8" s="19">
        <f t="shared" si="2"/>
        <v>21.843287331983809</v>
      </c>
      <c r="F8" s="19">
        <f t="shared" ref="F8:F42" si="3">E8/2</f>
        <v>10.921643665991905</v>
      </c>
      <c r="G8" s="19">
        <f t="shared" ref="G8:G42" si="4">E8/5</f>
        <v>4.3686574663967619</v>
      </c>
      <c r="H8" s="20">
        <f t="shared" ref="H8:H42" si="5">C8/2080</f>
        <v>20.751122965384617</v>
      </c>
    </row>
    <row r="9" spans="1:8" x14ac:dyDescent="0.3">
      <c r="A9" s="8">
        <f t="shared" ref="A9:A42" si="6">A8+1</f>
        <v>2</v>
      </c>
      <c r="B9" s="18">
        <v>39444.959999999999</v>
      </c>
      <c r="C9" s="18">
        <f t="shared" si="0"/>
        <v>44422.913952000003</v>
      </c>
      <c r="D9" s="18">
        <f t="shared" si="1"/>
        <v>3701.9094960000002</v>
      </c>
      <c r="E9" s="19">
        <f t="shared" si="2"/>
        <v>22.481231757085023</v>
      </c>
      <c r="F9" s="19">
        <f t="shared" si="3"/>
        <v>11.240615878542512</v>
      </c>
      <c r="G9" s="19">
        <f t="shared" si="4"/>
        <v>4.496246351417005</v>
      </c>
      <c r="H9" s="20">
        <f t="shared" si="5"/>
        <v>21.35717016923077</v>
      </c>
    </row>
    <row r="10" spans="1:8" x14ac:dyDescent="0.3">
      <c r="A10" s="8">
        <f t="shared" si="6"/>
        <v>3</v>
      </c>
      <c r="B10" s="18">
        <v>40564.269999999997</v>
      </c>
      <c r="C10" s="18">
        <f t="shared" si="0"/>
        <v>45683.480874000001</v>
      </c>
      <c r="D10" s="18">
        <f t="shared" si="1"/>
        <v>3806.9567394999999</v>
      </c>
      <c r="E10" s="19">
        <f t="shared" si="2"/>
        <v>23.119170482793521</v>
      </c>
      <c r="F10" s="19">
        <f t="shared" si="3"/>
        <v>11.559585241396761</v>
      </c>
      <c r="G10" s="19">
        <f t="shared" si="4"/>
        <v>4.6238340965587046</v>
      </c>
      <c r="H10" s="20">
        <f t="shared" si="5"/>
        <v>21.963211958653847</v>
      </c>
    </row>
    <row r="11" spans="1:8" x14ac:dyDescent="0.3">
      <c r="A11" s="8">
        <f t="shared" si="6"/>
        <v>4</v>
      </c>
      <c r="B11" s="18">
        <v>41907.46</v>
      </c>
      <c r="C11" s="18">
        <f t="shared" si="0"/>
        <v>47196.181452000004</v>
      </c>
      <c r="D11" s="18">
        <f t="shared" si="1"/>
        <v>3933.0151210000004</v>
      </c>
      <c r="E11" s="19">
        <f t="shared" si="2"/>
        <v>23.884707212550609</v>
      </c>
      <c r="F11" s="19">
        <f t="shared" si="3"/>
        <v>11.942353606275304</v>
      </c>
      <c r="G11" s="19">
        <f t="shared" si="4"/>
        <v>4.7769414425101218</v>
      </c>
      <c r="H11" s="20">
        <f t="shared" si="5"/>
        <v>22.690471851923078</v>
      </c>
    </row>
    <row r="12" spans="1:8" x14ac:dyDescent="0.3">
      <c r="A12" s="8">
        <f t="shared" si="6"/>
        <v>5</v>
      </c>
      <c r="B12" s="18">
        <v>43653.62</v>
      </c>
      <c r="C12" s="18">
        <f t="shared" si="0"/>
        <v>49162.706844000008</v>
      </c>
      <c r="D12" s="18">
        <f t="shared" si="1"/>
        <v>4096.892237</v>
      </c>
      <c r="E12" s="19">
        <f t="shared" si="2"/>
        <v>24.879912370445346</v>
      </c>
      <c r="F12" s="19">
        <f t="shared" si="3"/>
        <v>12.439956185222673</v>
      </c>
      <c r="G12" s="19">
        <f t="shared" si="4"/>
        <v>4.9759824740890695</v>
      </c>
      <c r="H12" s="20">
        <f t="shared" si="5"/>
        <v>23.63591675192308</v>
      </c>
    </row>
    <row r="13" spans="1:8" x14ac:dyDescent="0.3">
      <c r="A13" s="8">
        <f t="shared" si="6"/>
        <v>6</v>
      </c>
      <c r="B13" s="18">
        <v>43653.62</v>
      </c>
      <c r="C13" s="18">
        <f t="shared" si="0"/>
        <v>49162.706844000008</v>
      </c>
      <c r="D13" s="18">
        <f t="shared" si="1"/>
        <v>4096.892237</v>
      </c>
      <c r="E13" s="19">
        <f t="shared" si="2"/>
        <v>24.879912370445346</v>
      </c>
      <c r="F13" s="19">
        <f t="shared" si="3"/>
        <v>12.439956185222673</v>
      </c>
      <c r="G13" s="19">
        <f t="shared" si="4"/>
        <v>4.9759824740890695</v>
      </c>
      <c r="H13" s="20">
        <f t="shared" si="5"/>
        <v>23.63591675192308</v>
      </c>
    </row>
    <row r="14" spans="1:8" x14ac:dyDescent="0.3">
      <c r="A14" s="8">
        <f t="shared" si="6"/>
        <v>7</v>
      </c>
      <c r="B14" s="18">
        <v>45444.53</v>
      </c>
      <c r="C14" s="18">
        <f t="shared" si="0"/>
        <v>51179.629686</v>
      </c>
      <c r="D14" s="18">
        <f t="shared" si="1"/>
        <v>4264.9691405000003</v>
      </c>
      <c r="E14" s="19">
        <f t="shared" si="2"/>
        <v>25.900622310728746</v>
      </c>
      <c r="F14" s="19">
        <f t="shared" si="3"/>
        <v>12.950311155364373</v>
      </c>
      <c r="G14" s="19">
        <f t="shared" si="4"/>
        <v>5.1801244621457494</v>
      </c>
      <c r="H14" s="20">
        <f t="shared" si="5"/>
        <v>24.605591195192307</v>
      </c>
    </row>
    <row r="15" spans="1:8" x14ac:dyDescent="0.3">
      <c r="A15" s="8">
        <f t="shared" si="6"/>
        <v>8</v>
      </c>
      <c r="B15" s="18">
        <v>45444.53</v>
      </c>
      <c r="C15" s="18">
        <f t="shared" si="0"/>
        <v>51179.629686</v>
      </c>
      <c r="D15" s="18">
        <f t="shared" si="1"/>
        <v>4264.9691405000003</v>
      </c>
      <c r="E15" s="19">
        <f t="shared" si="2"/>
        <v>25.900622310728746</v>
      </c>
      <c r="F15" s="19">
        <f t="shared" si="3"/>
        <v>12.950311155364373</v>
      </c>
      <c r="G15" s="19">
        <f t="shared" si="4"/>
        <v>5.1801244621457494</v>
      </c>
      <c r="H15" s="20">
        <f t="shared" si="5"/>
        <v>24.605591195192307</v>
      </c>
    </row>
    <row r="16" spans="1:8" x14ac:dyDescent="0.3">
      <c r="A16" s="8">
        <f t="shared" si="6"/>
        <v>9</v>
      </c>
      <c r="B16" s="18">
        <v>47235.44</v>
      </c>
      <c r="C16" s="18">
        <f t="shared" si="0"/>
        <v>53196.552528000007</v>
      </c>
      <c r="D16" s="18">
        <f t="shared" si="1"/>
        <v>4433.0460440000006</v>
      </c>
      <c r="E16" s="19">
        <f t="shared" si="2"/>
        <v>26.921332251012149</v>
      </c>
      <c r="F16" s="19">
        <f t="shared" si="3"/>
        <v>13.460666125506075</v>
      </c>
      <c r="G16" s="19">
        <f t="shared" si="4"/>
        <v>5.3842664502024302</v>
      </c>
      <c r="H16" s="20">
        <f t="shared" si="5"/>
        <v>25.575265638461541</v>
      </c>
    </row>
    <row r="17" spans="1:8" x14ac:dyDescent="0.3">
      <c r="A17" s="8">
        <f t="shared" si="6"/>
        <v>10</v>
      </c>
      <c r="B17" s="18">
        <v>47235.44</v>
      </c>
      <c r="C17" s="18">
        <f t="shared" si="0"/>
        <v>53196.552528000007</v>
      </c>
      <c r="D17" s="18">
        <f t="shared" si="1"/>
        <v>4433.0460440000006</v>
      </c>
      <c r="E17" s="19">
        <f t="shared" si="2"/>
        <v>26.921332251012149</v>
      </c>
      <c r="F17" s="19">
        <f t="shared" si="3"/>
        <v>13.460666125506075</v>
      </c>
      <c r="G17" s="19">
        <f t="shared" si="4"/>
        <v>5.3842664502024302</v>
      </c>
      <c r="H17" s="20">
        <f t="shared" si="5"/>
        <v>25.575265638461541</v>
      </c>
    </row>
    <row r="18" spans="1:8" x14ac:dyDescent="0.3">
      <c r="A18" s="8">
        <f t="shared" si="6"/>
        <v>11</v>
      </c>
      <c r="B18" s="18">
        <v>49474.09</v>
      </c>
      <c r="C18" s="18">
        <f t="shared" si="0"/>
        <v>55717.720158000004</v>
      </c>
      <c r="D18" s="18">
        <f t="shared" si="1"/>
        <v>4643.1433465</v>
      </c>
      <c r="E18" s="19">
        <f t="shared" si="2"/>
        <v>28.197226800607289</v>
      </c>
      <c r="F18" s="19">
        <f t="shared" si="3"/>
        <v>14.098613400303645</v>
      </c>
      <c r="G18" s="19">
        <f t="shared" si="4"/>
        <v>5.6394453601214583</v>
      </c>
      <c r="H18" s="20">
        <f t="shared" si="5"/>
        <v>26.787365460576925</v>
      </c>
    </row>
    <row r="19" spans="1:8" x14ac:dyDescent="0.3">
      <c r="A19" s="8">
        <f t="shared" si="6"/>
        <v>12</v>
      </c>
      <c r="B19" s="18">
        <v>49474.09</v>
      </c>
      <c r="C19" s="18">
        <f t="shared" si="0"/>
        <v>55717.720158000004</v>
      </c>
      <c r="D19" s="18">
        <f t="shared" si="1"/>
        <v>4643.1433465</v>
      </c>
      <c r="E19" s="19">
        <f t="shared" si="2"/>
        <v>28.197226800607289</v>
      </c>
      <c r="F19" s="19">
        <f t="shared" si="3"/>
        <v>14.098613400303645</v>
      </c>
      <c r="G19" s="19">
        <f t="shared" si="4"/>
        <v>5.6394453601214583</v>
      </c>
      <c r="H19" s="20">
        <f t="shared" si="5"/>
        <v>26.787365460576925</v>
      </c>
    </row>
    <row r="20" spans="1:8" x14ac:dyDescent="0.3">
      <c r="A20" s="8">
        <f t="shared" si="6"/>
        <v>13</v>
      </c>
      <c r="B20" s="18">
        <v>51488.88</v>
      </c>
      <c r="C20" s="18">
        <f t="shared" si="0"/>
        <v>57986.776656000002</v>
      </c>
      <c r="D20" s="18">
        <f t="shared" si="1"/>
        <v>4832.2313880000002</v>
      </c>
      <c r="E20" s="19">
        <f t="shared" si="2"/>
        <v>29.345534744939272</v>
      </c>
      <c r="F20" s="19">
        <f t="shared" si="3"/>
        <v>14.672767372469636</v>
      </c>
      <c r="G20" s="19">
        <f t="shared" si="4"/>
        <v>5.869106948987854</v>
      </c>
      <c r="H20" s="20">
        <f t="shared" si="5"/>
        <v>27.87825800769231</v>
      </c>
    </row>
    <row r="21" spans="1:8" x14ac:dyDescent="0.3">
      <c r="A21" s="8">
        <f t="shared" si="6"/>
        <v>14</v>
      </c>
      <c r="B21" s="18">
        <v>51488.88</v>
      </c>
      <c r="C21" s="18">
        <f t="shared" si="0"/>
        <v>57986.776656000002</v>
      </c>
      <c r="D21" s="18">
        <f t="shared" si="1"/>
        <v>4832.2313880000002</v>
      </c>
      <c r="E21" s="19">
        <f t="shared" si="2"/>
        <v>29.345534744939272</v>
      </c>
      <c r="F21" s="19">
        <f t="shared" si="3"/>
        <v>14.672767372469636</v>
      </c>
      <c r="G21" s="19">
        <f t="shared" si="4"/>
        <v>5.869106948987854</v>
      </c>
      <c r="H21" s="20">
        <f t="shared" si="5"/>
        <v>27.87825800769231</v>
      </c>
    </row>
    <row r="22" spans="1:8" x14ac:dyDescent="0.3">
      <c r="A22" s="8">
        <f t="shared" si="6"/>
        <v>15</v>
      </c>
      <c r="B22" s="18">
        <v>53503.66</v>
      </c>
      <c r="C22" s="18">
        <f t="shared" si="0"/>
        <v>60255.821892000007</v>
      </c>
      <c r="D22" s="18">
        <f t="shared" si="1"/>
        <v>5021.318491</v>
      </c>
      <c r="E22" s="19">
        <f t="shared" si="2"/>
        <v>30.493836989878545</v>
      </c>
      <c r="F22" s="19">
        <f t="shared" si="3"/>
        <v>15.246918494939273</v>
      </c>
      <c r="G22" s="19">
        <f t="shared" si="4"/>
        <v>6.0987673979757089</v>
      </c>
      <c r="H22" s="20">
        <f t="shared" si="5"/>
        <v>28.969145140384619</v>
      </c>
    </row>
    <row r="23" spans="1:8" x14ac:dyDescent="0.3">
      <c r="A23" s="8">
        <f t="shared" si="6"/>
        <v>16</v>
      </c>
      <c r="B23" s="18">
        <v>53503.66</v>
      </c>
      <c r="C23" s="18">
        <f t="shared" si="0"/>
        <v>60255.821892000007</v>
      </c>
      <c r="D23" s="18">
        <f t="shared" si="1"/>
        <v>5021.318491</v>
      </c>
      <c r="E23" s="19">
        <f t="shared" si="2"/>
        <v>30.493836989878545</v>
      </c>
      <c r="F23" s="19">
        <f t="shared" si="3"/>
        <v>15.246918494939273</v>
      </c>
      <c r="G23" s="19">
        <f t="shared" si="4"/>
        <v>6.0987673979757089</v>
      </c>
      <c r="H23" s="20">
        <f t="shared" si="5"/>
        <v>28.969145140384619</v>
      </c>
    </row>
    <row r="24" spans="1:8" x14ac:dyDescent="0.3">
      <c r="A24" s="8">
        <f t="shared" si="6"/>
        <v>17</v>
      </c>
      <c r="B24" s="18">
        <v>55742.31</v>
      </c>
      <c r="C24" s="18">
        <f t="shared" si="0"/>
        <v>62776.989522000003</v>
      </c>
      <c r="D24" s="18">
        <f t="shared" si="1"/>
        <v>5231.4157935000003</v>
      </c>
      <c r="E24" s="19">
        <f t="shared" si="2"/>
        <v>31.769731539473685</v>
      </c>
      <c r="F24" s="19">
        <f t="shared" si="3"/>
        <v>15.884865769736843</v>
      </c>
      <c r="G24" s="19">
        <f t="shared" si="4"/>
        <v>6.3539463078947369</v>
      </c>
      <c r="H24" s="20">
        <f t="shared" si="5"/>
        <v>30.181244962500003</v>
      </c>
    </row>
    <row r="25" spans="1:8" x14ac:dyDescent="0.3">
      <c r="A25" s="8">
        <f t="shared" si="6"/>
        <v>18</v>
      </c>
      <c r="B25" s="18">
        <v>55742.31</v>
      </c>
      <c r="C25" s="18">
        <f t="shared" si="0"/>
        <v>62776.989522000003</v>
      </c>
      <c r="D25" s="18">
        <f t="shared" si="1"/>
        <v>5231.4157935000003</v>
      </c>
      <c r="E25" s="19">
        <f t="shared" si="2"/>
        <v>31.769731539473685</v>
      </c>
      <c r="F25" s="19">
        <f t="shared" si="3"/>
        <v>15.884865769736843</v>
      </c>
      <c r="G25" s="19">
        <f t="shared" si="4"/>
        <v>6.3539463078947369</v>
      </c>
      <c r="H25" s="20">
        <f t="shared" si="5"/>
        <v>30.181244962500003</v>
      </c>
    </row>
    <row r="26" spans="1:8" x14ac:dyDescent="0.3">
      <c r="A26" s="8">
        <f t="shared" si="6"/>
        <v>19</v>
      </c>
      <c r="B26" s="18">
        <v>55742.31</v>
      </c>
      <c r="C26" s="18">
        <f t="shared" si="0"/>
        <v>62776.989522000003</v>
      </c>
      <c r="D26" s="18">
        <f t="shared" si="1"/>
        <v>5231.4157935000003</v>
      </c>
      <c r="E26" s="19">
        <f t="shared" si="2"/>
        <v>31.769731539473685</v>
      </c>
      <c r="F26" s="19">
        <f t="shared" si="3"/>
        <v>15.884865769736843</v>
      </c>
      <c r="G26" s="19">
        <f t="shared" si="4"/>
        <v>6.3539463078947369</v>
      </c>
      <c r="H26" s="20">
        <f t="shared" si="5"/>
        <v>30.181244962500003</v>
      </c>
    </row>
    <row r="27" spans="1:8" x14ac:dyDescent="0.3">
      <c r="A27" s="8">
        <f t="shared" si="6"/>
        <v>20</v>
      </c>
      <c r="B27" s="18">
        <v>57757.08</v>
      </c>
      <c r="C27" s="18">
        <f t="shared" si="0"/>
        <v>65046.023496000009</v>
      </c>
      <c r="D27" s="18">
        <f t="shared" si="1"/>
        <v>5420.5019580000007</v>
      </c>
      <c r="E27" s="19">
        <f t="shared" si="2"/>
        <v>32.918028085020246</v>
      </c>
      <c r="F27" s="19">
        <f t="shared" si="3"/>
        <v>16.459014042510123</v>
      </c>
      <c r="G27" s="19">
        <f t="shared" si="4"/>
        <v>6.5836056170040491</v>
      </c>
      <c r="H27" s="20">
        <f t="shared" si="5"/>
        <v>31.272126680769237</v>
      </c>
    </row>
    <row r="28" spans="1:8" x14ac:dyDescent="0.3">
      <c r="A28" s="8">
        <f t="shared" si="6"/>
        <v>21</v>
      </c>
      <c r="B28" s="18">
        <v>57757.08</v>
      </c>
      <c r="C28" s="18">
        <f t="shared" si="0"/>
        <v>65046.023496000009</v>
      </c>
      <c r="D28" s="18">
        <f t="shared" si="1"/>
        <v>5420.5019580000007</v>
      </c>
      <c r="E28" s="19">
        <f t="shared" si="2"/>
        <v>32.918028085020246</v>
      </c>
      <c r="F28" s="19">
        <f t="shared" si="3"/>
        <v>16.459014042510123</v>
      </c>
      <c r="G28" s="19">
        <f t="shared" si="4"/>
        <v>6.5836056170040491</v>
      </c>
      <c r="H28" s="20">
        <f t="shared" si="5"/>
        <v>31.272126680769237</v>
      </c>
    </row>
    <row r="29" spans="1:8" x14ac:dyDescent="0.3">
      <c r="A29" s="8">
        <f t="shared" si="6"/>
        <v>22</v>
      </c>
      <c r="B29" s="18">
        <v>59995.73</v>
      </c>
      <c r="C29" s="18">
        <f t="shared" si="0"/>
        <v>67567.191126000005</v>
      </c>
      <c r="D29" s="18">
        <f t="shared" si="1"/>
        <v>5630.599260500001</v>
      </c>
      <c r="E29" s="19">
        <f t="shared" si="2"/>
        <v>34.19392263461539</v>
      </c>
      <c r="F29" s="19">
        <f t="shared" si="3"/>
        <v>17.096961317307695</v>
      </c>
      <c r="G29" s="19">
        <f t="shared" si="4"/>
        <v>6.838784526923078</v>
      </c>
      <c r="H29" s="20">
        <f t="shared" si="5"/>
        <v>32.484226502884617</v>
      </c>
    </row>
    <row r="30" spans="1:8" x14ac:dyDescent="0.3">
      <c r="A30" s="8">
        <f t="shared" si="6"/>
        <v>23</v>
      </c>
      <c r="B30" s="18">
        <v>62234.39</v>
      </c>
      <c r="C30" s="18">
        <f t="shared" si="0"/>
        <v>70088.370018000001</v>
      </c>
      <c r="D30" s="18">
        <f t="shared" si="1"/>
        <v>5840.6975014999998</v>
      </c>
      <c r="E30" s="19">
        <f t="shared" si="2"/>
        <v>35.469822883603243</v>
      </c>
      <c r="F30" s="19">
        <f t="shared" si="3"/>
        <v>17.734911441801621</v>
      </c>
      <c r="G30" s="19">
        <f t="shared" si="4"/>
        <v>7.0939645767206487</v>
      </c>
      <c r="H30" s="20">
        <f t="shared" si="5"/>
        <v>33.69633173942308</v>
      </c>
    </row>
    <row r="31" spans="1:8" x14ac:dyDescent="0.3">
      <c r="A31" s="8">
        <f t="shared" si="6"/>
        <v>24</v>
      </c>
      <c r="B31" s="18">
        <v>64025.3</v>
      </c>
      <c r="C31" s="18">
        <f t="shared" si="0"/>
        <v>72105.292860000016</v>
      </c>
      <c r="D31" s="18">
        <f t="shared" si="1"/>
        <v>6008.7744050000001</v>
      </c>
      <c r="E31" s="19">
        <f t="shared" si="2"/>
        <v>36.490532823886646</v>
      </c>
      <c r="F31" s="19">
        <f t="shared" si="3"/>
        <v>18.245266411943323</v>
      </c>
      <c r="G31" s="19">
        <f t="shared" si="4"/>
        <v>7.2981065647773296</v>
      </c>
      <c r="H31" s="20">
        <f t="shared" si="5"/>
        <v>34.666006182692314</v>
      </c>
    </row>
    <row r="32" spans="1:8" x14ac:dyDescent="0.3">
      <c r="A32" s="8">
        <f t="shared" si="6"/>
        <v>25</v>
      </c>
      <c r="B32" s="18">
        <v>64141.46</v>
      </c>
      <c r="C32" s="18">
        <f t="shared" si="0"/>
        <v>72236.112252000006</v>
      </c>
      <c r="D32" s="18">
        <f t="shared" si="1"/>
        <v>6019.6760210000011</v>
      </c>
      <c r="E32" s="19">
        <f t="shared" si="2"/>
        <v>36.556736969635629</v>
      </c>
      <c r="F32" s="19">
        <f t="shared" si="3"/>
        <v>18.278368484817815</v>
      </c>
      <c r="G32" s="19">
        <f t="shared" si="4"/>
        <v>7.3113473939271261</v>
      </c>
      <c r="H32" s="20">
        <f t="shared" si="5"/>
        <v>34.728900121153849</v>
      </c>
    </row>
    <row r="33" spans="1:8" x14ac:dyDescent="0.3">
      <c r="A33" s="8">
        <f t="shared" si="6"/>
        <v>26</v>
      </c>
      <c r="B33" s="18">
        <v>64249.09</v>
      </c>
      <c r="C33" s="18">
        <f t="shared" si="0"/>
        <v>72357.325158000007</v>
      </c>
      <c r="D33" s="18">
        <f t="shared" si="1"/>
        <v>6029.7770965</v>
      </c>
      <c r="E33" s="19">
        <f t="shared" si="2"/>
        <v>36.618079533400817</v>
      </c>
      <c r="F33" s="19">
        <f t="shared" si="3"/>
        <v>18.309039766700408</v>
      </c>
      <c r="G33" s="19">
        <f t="shared" si="4"/>
        <v>7.3236159066801632</v>
      </c>
      <c r="H33" s="20">
        <f t="shared" si="5"/>
        <v>34.787175556730773</v>
      </c>
    </row>
    <row r="34" spans="1:8" x14ac:dyDescent="0.3">
      <c r="A34" s="8">
        <f t="shared" si="6"/>
        <v>27</v>
      </c>
      <c r="B34" s="18">
        <v>64348.81</v>
      </c>
      <c r="C34" s="18">
        <f t="shared" si="0"/>
        <v>72469.629822000003</v>
      </c>
      <c r="D34" s="18">
        <f t="shared" si="1"/>
        <v>6039.1358184999999</v>
      </c>
      <c r="E34" s="19">
        <f t="shared" si="2"/>
        <v>36.674913877530365</v>
      </c>
      <c r="F34" s="19">
        <f t="shared" si="3"/>
        <v>18.337456938765182</v>
      </c>
      <c r="G34" s="19">
        <f t="shared" si="4"/>
        <v>7.3349827755060728</v>
      </c>
      <c r="H34" s="20">
        <f t="shared" si="5"/>
        <v>34.841168183653849</v>
      </c>
    </row>
    <row r="35" spans="1:8" x14ac:dyDescent="0.3">
      <c r="A35" s="8">
        <f t="shared" si="6"/>
        <v>28</v>
      </c>
      <c r="B35" s="18">
        <v>64441.2</v>
      </c>
      <c r="C35" s="18">
        <f t="shared" si="0"/>
        <v>72573.679440000007</v>
      </c>
      <c r="D35" s="18">
        <f t="shared" si="1"/>
        <v>6047.8066200000003</v>
      </c>
      <c r="E35" s="19">
        <f t="shared" si="2"/>
        <v>36.727570566801624</v>
      </c>
      <c r="F35" s="19">
        <f t="shared" si="3"/>
        <v>18.363785283400812</v>
      </c>
      <c r="G35" s="19">
        <f t="shared" si="4"/>
        <v>7.3455141133603252</v>
      </c>
      <c r="H35" s="20">
        <f t="shared" si="5"/>
        <v>34.89119203846154</v>
      </c>
    </row>
    <row r="36" spans="1:8" x14ac:dyDescent="0.3">
      <c r="A36" s="8">
        <f t="shared" si="6"/>
        <v>29</v>
      </c>
      <c r="B36" s="18">
        <v>64526.74</v>
      </c>
      <c r="C36" s="18">
        <f t="shared" si="0"/>
        <v>72670.014588000005</v>
      </c>
      <c r="D36" s="18">
        <f t="shared" si="1"/>
        <v>6055.8345490000011</v>
      </c>
      <c r="E36" s="19">
        <f t="shared" si="2"/>
        <v>36.776323172064778</v>
      </c>
      <c r="F36" s="19">
        <f t="shared" si="3"/>
        <v>18.388161586032389</v>
      </c>
      <c r="G36" s="19">
        <f t="shared" si="4"/>
        <v>7.355264634412956</v>
      </c>
      <c r="H36" s="20">
        <f t="shared" si="5"/>
        <v>34.937507013461541</v>
      </c>
    </row>
    <row r="37" spans="1:8" x14ac:dyDescent="0.3">
      <c r="A37" s="8">
        <f t="shared" si="6"/>
        <v>30</v>
      </c>
      <c r="B37" s="18">
        <v>64606.05</v>
      </c>
      <c r="C37" s="18">
        <f t="shared" si="0"/>
        <v>72759.333510000011</v>
      </c>
      <c r="D37" s="18">
        <f t="shared" si="1"/>
        <v>6063.2777925000009</v>
      </c>
      <c r="E37" s="19">
        <f t="shared" si="2"/>
        <v>36.821525055668019</v>
      </c>
      <c r="F37" s="19">
        <f t="shared" si="3"/>
        <v>18.410762527834009</v>
      </c>
      <c r="G37" s="19">
        <f t="shared" si="4"/>
        <v>7.3643050111336041</v>
      </c>
      <c r="H37" s="20">
        <f t="shared" si="5"/>
        <v>34.980448802884624</v>
      </c>
    </row>
    <row r="38" spans="1:8" x14ac:dyDescent="0.3">
      <c r="A38" s="8">
        <f t="shared" si="6"/>
        <v>31</v>
      </c>
      <c r="B38" s="18">
        <v>64679.45</v>
      </c>
      <c r="C38" s="18">
        <f t="shared" si="0"/>
        <v>72841.99659000001</v>
      </c>
      <c r="D38" s="18">
        <f t="shared" si="1"/>
        <v>6070.1663825000005</v>
      </c>
      <c r="E38" s="19">
        <f t="shared" si="2"/>
        <v>36.863358598178145</v>
      </c>
      <c r="F38" s="19">
        <f t="shared" si="3"/>
        <v>18.431679299089073</v>
      </c>
      <c r="G38" s="19">
        <f t="shared" si="4"/>
        <v>7.3726717196356288</v>
      </c>
      <c r="H38" s="20">
        <f t="shared" si="5"/>
        <v>35.020190668269237</v>
      </c>
    </row>
    <row r="39" spans="1:8" x14ac:dyDescent="0.3">
      <c r="A39" s="8">
        <f t="shared" si="6"/>
        <v>32</v>
      </c>
      <c r="B39" s="18">
        <v>64747.44</v>
      </c>
      <c r="C39" s="18">
        <f t="shared" si="0"/>
        <v>72918.566928000015</v>
      </c>
      <c r="D39" s="18">
        <f t="shared" si="1"/>
        <v>6076.5472440000003</v>
      </c>
      <c r="E39" s="19">
        <f t="shared" si="2"/>
        <v>36.902108769230779</v>
      </c>
      <c r="F39" s="19">
        <f t="shared" si="3"/>
        <v>18.451054384615389</v>
      </c>
      <c r="G39" s="19">
        <f t="shared" si="4"/>
        <v>7.3804217538461554</v>
      </c>
      <c r="H39" s="20">
        <f t="shared" si="5"/>
        <v>35.057003330769241</v>
      </c>
    </row>
    <row r="40" spans="1:8" x14ac:dyDescent="0.3">
      <c r="A40" s="8">
        <f t="shared" si="6"/>
        <v>33</v>
      </c>
      <c r="B40" s="18">
        <v>64810.37</v>
      </c>
      <c r="C40" s="18">
        <f t="shared" si="0"/>
        <v>72989.438694000011</v>
      </c>
      <c r="D40" s="18">
        <f t="shared" si="1"/>
        <v>6082.4532245000009</v>
      </c>
      <c r="E40" s="19">
        <f t="shared" si="2"/>
        <v>36.937975047570859</v>
      </c>
      <c r="F40" s="19">
        <f t="shared" si="3"/>
        <v>18.46898752378543</v>
      </c>
      <c r="G40" s="19">
        <f t="shared" si="4"/>
        <v>7.3875950095141718</v>
      </c>
      <c r="H40" s="20">
        <f t="shared" si="5"/>
        <v>35.091076295192316</v>
      </c>
    </row>
    <row r="41" spans="1:8" x14ac:dyDescent="0.3">
      <c r="A41" s="8">
        <f t="shared" si="6"/>
        <v>34</v>
      </c>
      <c r="B41" s="18">
        <v>64868.68</v>
      </c>
      <c r="C41" s="18">
        <f t="shared" si="0"/>
        <v>73055.107415999999</v>
      </c>
      <c r="D41" s="18">
        <f t="shared" si="1"/>
        <v>6087.9256180000002</v>
      </c>
      <c r="E41" s="19">
        <f t="shared" si="2"/>
        <v>36.971208206477733</v>
      </c>
      <c r="F41" s="19">
        <f t="shared" si="3"/>
        <v>18.485604103238867</v>
      </c>
      <c r="G41" s="19">
        <f t="shared" si="4"/>
        <v>7.3942416412955465</v>
      </c>
      <c r="H41" s="20">
        <f t="shared" si="5"/>
        <v>35.122647796153842</v>
      </c>
    </row>
    <row r="42" spans="1:8" x14ac:dyDescent="0.3">
      <c r="A42" s="21">
        <f t="shared" si="6"/>
        <v>35</v>
      </c>
      <c r="B42" s="22">
        <v>64922.63</v>
      </c>
      <c r="C42" s="22">
        <f t="shared" si="0"/>
        <v>73115.865906000006</v>
      </c>
      <c r="D42" s="22">
        <f t="shared" si="1"/>
        <v>6092.9888255000005</v>
      </c>
      <c r="E42" s="23">
        <f t="shared" si="2"/>
        <v>37.001956430161947</v>
      </c>
      <c r="F42" s="23">
        <f t="shared" si="3"/>
        <v>18.500978215080973</v>
      </c>
      <c r="G42" s="23">
        <f t="shared" si="4"/>
        <v>7.4003912860323897</v>
      </c>
      <c r="H42" s="24">
        <f t="shared" si="5"/>
        <v>35.151858608653846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28</v>
      </c>
      <c r="B1" s="1" t="s">
        <v>61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38683.82</v>
      </c>
      <c r="C7" s="18">
        <f t="shared" ref="C7:C42" si="0">B7*$D$3</f>
        <v>43565.718084</v>
      </c>
      <c r="D7" s="18">
        <f t="shared" ref="D7:D42" si="1">B7/12*$D$3</f>
        <v>3630.4765070000003</v>
      </c>
      <c r="E7" s="19">
        <f t="shared" ref="E7:E42" si="2">C7/1976</f>
        <v>22.047428180161944</v>
      </c>
      <c r="F7" s="19">
        <f>E7/2</f>
        <v>11.023714090080972</v>
      </c>
      <c r="G7" s="19">
        <f>E7/5</f>
        <v>4.4094856360323886</v>
      </c>
      <c r="H7" s="20">
        <f>C7/2080</f>
        <v>20.945056771153848</v>
      </c>
    </row>
    <row r="8" spans="1:8" x14ac:dyDescent="0.3">
      <c r="A8" s="8">
        <f>A7+1</f>
        <v>1</v>
      </c>
      <c r="B8" s="18">
        <v>39799.699999999997</v>
      </c>
      <c r="C8" s="18">
        <f t="shared" si="0"/>
        <v>44822.422140000002</v>
      </c>
      <c r="D8" s="18">
        <f t="shared" si="1"/>
        <v>3735.201845</v>
      </c>
      <c r="E8" s="19">
        <f t="shared" si="2"/>
        <v>22.683412014170042</v>
      </c>
      <c r="F8" s="19">
        <f t="shared" ref="F8:F42" si="3">E8/2</f>
        <v>11.341706007085021</v>
      </c>
      <c r="G8" s="19">
        <f t="shared" ref="G8:G42" si="4">E8/5</f>
        <v>4.5366824028340087</v>
      </c>
      <c r="H8" s="20">
        <f t="shared" ref="H8:H42" si="5">C8/2080</f>
        <v>21.549241413461541</v>
      </c>
    </row>
    <row r="9" spans="1:8" x14ac:dyDescent="0.3">
      <c r="A9" s="8">
        <f t="shared" ref="A9:A42" si="6">A8+1</f>
        <v>2</v>
      </c>
      <c r="B9" s="18">
        <v>40962.080000000002</v>
      </c>
      <c r="C9" s="18">
        <f t="shared" si="0"/>
        <v>46131.494496000007</v>
      </c>
      <c r="D9" s="18">
        <f t="shared" si="1"/>
        <v>3844.2912080000001</v>
      </c>
      <c r="E9" s="19">
        <f t="shared" si="2"/>
        <v>23.3458980242915</v>
      </c>
      <c r="F9" s="19">
        <f t="shared" si="3"/>
        <v>11.67294901214575</v>
      </c>
      <c r="G9" s="19">
        <f t="shared" si="4"/>
        <v>4.6691796048583001</v>
      </c>
      <c r="H9" s="20">
        <f t="shared" si="5"/>
        <v>22.178603123076925</v>
      </c>
    </row>
    <row r="10" spans="1:8" x14ac:dyDescent="0.3">
      <c r="A10" s="8">
        <f t="shared" si="6"/>
        <v>3</v>
      </c>
      <c r="B10" s="18">
        <v>42124.43</v>
      </c>
      <c r="C10" s="18">
        <f t="shared" si="0"/>
        <v>47440.533066000004</v>
      </c>
      <c r="D10" s="18">
        <f t="shared" si="1"/>
        <v>3953.3777555000006</v>
      </c>
      <c r="E10" s="19">
        <f t="shared" si="2"/>
        <v>24.008366936234818</v>
      </c>
      <c r="F10" s="19">
        <f t="shared" si="3"/>
        <v>12.004183468117409</v>
      </c>
      <c r="G10" s="19">
        <f t="shared" si="4"/>
        <v>4.8016733872469635</v>
      </c>
      <c r="H10" s="20">
        <f t="shared" si="5"/>
        <v>22.807948589423077</v>
      </c>
    </row>
    <row r="11" spans="1:8" x14ac:dyDescent="0.3">
      <c r="A11" s="8">
        <f t="shared" si="6"/>
        <v>4</v>
      </c>
      <c r="B11" s="18">
        <v>43519.3</v>
      </c>
      <c r="C11" s="18">
        <f t="shared" si="0"/>
        <v>49011.43566000001</v>
      </c>
      <c r="D11" s="18">
        <f t="shared" si="1"/>
        <v>4084.2863050000005</v>
      </c>
      <c r="E11" s="19">
        <f t="shared" si="2"/>
        <v>24.80335812753037</v>
      </c>
      <c r="F11" s="19">
        <f t="shared" si="3"/>
        <v>12.401679063765185</v>
      </c>
      <c r="G11" s="19">
        <f t="shared" si="4"/>
        <v>4.9606716255060741</v>
      </c>
      <c r="H11" s="20">
        <f t="shared" si="5"/>
        <v>23.56319022115385</v>
      </c>
    </row>
    <row r="12" spans="1:8" x14ac:dyDescent="0.3">
      <c r="A12" s="8">
        <f t="shared" si="6"/>
        <v>5</v>
      </c>
      <c r="B12" s="18">
        <v>45332.6</v>
      </c>
      <c r="C12" s="18">
        <f t="shared" si="0"/>
        <v>51053.574120000005</v>
      </c>
      <c r="D12" s="18">
        <f t="shared" si="1"/>
        <v>4254.4645100000007</v>
      </c>
      <c r="E12" s="19">
        <f t="shared" si="2"/>
        <v>25.836829008097169</v>
      </c>
      <c r="F12" s="19">
        <f t="shared" si="3"/>
        <v>12.918414504048584</v>
      </c>
      <c r="G12" s="19">
        <f t="shared" si="4"/>
        <v>5.1673658016194342</v>
      </c>
      <c r="H12" s="20">
        <f t="shared" si="5"/>
        <v>24.544987557692309</v>
      </c>
    </row>
    <row r="13" spans="1:8" x14ac:dyDescent="0.3">
      <c r="A13" s="8">
        <f t="shared" si="6"/>
        <v>6</v>
      </c>
      <c r="B13" s="18">
        <v>45332.6</v>
      </c>
      <c r="C13" s="18">
        <f t="shared" si="0"/>
        <v>51053.574120000005</v>
      </c>
      <c r="D13" s="18">
        <f t="shared" si="1"/>
        <v>4254.4645100000007</v>
      </c>
      <c r="E13" s="19">
        <f t="shared" si="2"/>
        <v>25.836829008097169</v>
      </c>
      <c r="F13" s="19">
        <f t="shared" si="3"/>
        <v>12.918414504048584</v>
      </c>
      <c r="G13" s="19">
        <f t="shared" si="4"/>
        <v>5.1673658016194342</v>
      </c>
      <c r="H13" s="20">
        <f t="shared" si="5"/>
        <v>24.544987557692309</v>
      </c>
    </row>
    <row r="14" spans="1:8" x14ac:dyDescent="0.3">
      <c r="A14" s="8">
        <f t="shared" si="6"/>
        <v>7</v>
      </c>
      <c r="B14" s="18">
        <v>47192.38</v>
      </c>
      <c r="C14" s="18">
        <f t="shared" si="0"/>
        <v>53148.058356000001</v>
      </c>
      <c r="D14" s="18">
        <f t="shared" si="1"/>
        <v>4429.0048630000001</v>
      </c>
      <c r="E14" s="19">
        <f t="shared" si="2"/>
        <v>26.896790665991904</v>
      </c>
      <c r="F14" s="19">
        <f t="shared" si="3"/>
        <v>13.448395332995952</v>
      </c>
      <c r="G14" s="19">
        <f t="shared" si="4"/>
        <v>5.3793581331983811</v>
      </c>
      <c r="H14" s="20">
        <f t="shared" si="5"/>
        <v>25.551951132692309</v>
      </c>
    </row>
    <row r="15" spans="1:8" x14ac:dyDescent="0.3">
      <c r="A15" s="8">
        <f t="shared" si="6"/>
        <v>8</v>
      </c>
      <c r="B15" s="18">
        <v>47192.38</v>
      </c>
      <c r="C15" s="18">
        <f t="shared" si="0"/>
        <v>53148.058356000001</v>
      </c>
      <c r="D15" s="18">
        <f t="shared" si="1"/>
        <v>4429.0048630000001</v>
      </c>
      <c r="E15" s="19">
        <f t="shared" si="2"/>
        <v>26.896790665991904</v>
      </c>
      <c r="F15" s="19">
        <f t="shared" si="3"/>
        <v>13.448395332995952</v>
      </c>
      <c r="G15" s="19">
        <f t="shared" si="4"/>
        <v>5.3793581331983811</v>
      </c>
      <c r="H15" s="20">
        <f t="shared" si="5"/>
        <v>25.551951132692309</v>
      </c>
    </row>
    <row r="16" spans="1:8" x14ac:dyDescent="0.3">
      <c r="A16" s="8">
        <f t="shared" si="6"/>
        <v>9</v>
      </c>
      <c r="B16" s="18">
        <v>49052.2</v>
      </c>
      <c r="C16" s="18">
        <f t="shared" si="0"/>
        <v>55242.587639999998</v>
      </c>
      <c r="D16" s="18">
        <f t="shared" si="1"/>
        <v>4603.5489699999998</v>
      </c>
      <c r="E16" s="19">
        <f t="shared" si="2"/>
        <v>27.95677512145749</v>
      </c>
      <c r="F16" s="19">
        <f t="shared" si="3"/>
        <v>13.978387560728745</v>
      </c>
      <c r="G16" s="19">
        <f t="shared" si="4"/>
        <v>5.5913550242914978</v>
      </c>
      <c r="H16" s="20">
        <f t="shared" si="5"/>
        <v>26.558936365384614</v>
      </c>
    </row>
    <row r="17" spans="1:8" x14ac:dyDescent="0.3">
      <c r="A17" s="8">
        <f t="shared" si="6"/>
        <v>10</v>
      </c>
      <c r="B17" s="18">
        <v>49052.2</v>
      </c>
      <c r="C17" s="18">
        <f t="shared" si="0"/>
        <v>55242.587639999998</v>
      </c>
      <c r="D17" s="18">
        <f t="shared" si="1"/>
        <v>4603.5489699999998</v>
      </c>
      <c r="E17" s="19">
        <f t="shared" si="2"/>
        <v>27.95677512145749</v>
      </c>
      <c r="F17" s="19">
        <f t="shared" si="3"/>
        <v>13.978387560728745</v>
      </c>
      <c r="G17" s="19">
        <f t="shared" si="4"/>
        <v>5.5913550242914978</v>
      </c>
      <c r="H17" s="20">
        <f t="shared" si="5"/>
        <v>26.558936365384614</v>
      </c>
    </row>
    <row r="18" spans="1:8" x14ac:dyDescent="0.3">
      <c r="A18" s="8">
        <f t="shared" si="6"/>
        <v>11</v>
      </c>
      <c r="B18" s="18">
        <v>51376.95</v>
      </c>
      <c r="C18" s="18">
        <f t="shared" si="0"/>
        <v>57860.721089999999</v>
      </c>
      <c r="D18" s="18">
        <f t="shared" si="1"/>
        <v>4821.7267574999996</v>
      </c>
      <c r="E18" s="19">
        <f t="shared" si="2"/>
        <v>29.281741442307691</v>
      </c>
      <c r="F18" s="19">
        <f t="shared" si="3"/>
        <v>14.640870721153846</v>
      </c>
      <c r="G18" s="19">
        <f t="shared" si="4"/>
        <v>5.8563482884615379</v>
      </c>
      <c r="H18" s="20">
        <f t="shared" si="5"/>
        <v>27.817654370192308</v>
      </c>
    </row>
    <row r="19" spans="1:8" x14ac:dyDescent="0.3">
      <c r="A19" s="8">
        <f t="shared" si="6"/>
        <v>12</v>
      </c>
      <c r="B19" s="18">
        <v>51376.95</v>
      </c>
      <c r="C19" s="18">
        <f t="shared" si="0"/>
        <v>57860.721089999999</v>
      </c>
      <c r="D19" s="18">
        <f t="shared" si="1"/>
        <v>4821.7267574999996</v>
      </c>
      <c r="E19" s="19">
        <f t="shared" si="2"/>
        <v>29.281741442307691</v>
      </c>
      <c r="F19" s="19">
        <f t="shared" si="3"/>
        <v>14.640870721153846</v>
      </c>
      <c r="G19" s="19">
        <f t="shared" si="4"/>
        <v>5.8563482884615379</v>
      </c>
      <c r="H19" s="20">
        <f t="shared" si="5"/>
        <v>27.817654370192308</v>
      </c>
    </row>
    <row r="20" spans="1:8" x14ac:dyDescent="0.3">
      <c r="A20" s="8">
        <f t="shared" si="6"/>
        <v>13</v>
      </c>
      <c r="B20" s="18">
        <v>53469.22</v>
      </c>
      <c r="C20" s="18">
        <f t="shared" si="0"/>
        <v>60217.035564000005</v>
      </c>
      <c r="D20" s="18">
        <f t="shared" si="1"/>
        <v>5018.0862970000007</v>
      </c>
      <c r="E20" s="19">
        <f t="shared" si="2"/>
        <v>30.474208281376519</v>
      </c>
      <c r="F20" s="19">
        <f t="shared" si="3"/>
        <v>15.23710414068826</v>
      </c>
      <c r="G20" s="19">
        <f t="shared" si="4"/>
        <v>6.0948416562753041</v>
      </c>
      <c r="H20" s="20">
        <f t="shared" si="5"/>
        <v>28.950497867307696</v>
      </c>
    </row>
    <row r="21" spans="1:8" x14ac:dyDescent="0.3">
      <c r="A21" s="8">
        <f t="shared" si="6"/>
        <v>14</v>
      </c>
      <c r="B21" s="18">
        <v>53469.22</v>
      </c>
      <c r="C21" s="18">
        <f t="shared" si="0"/>
        <v>60217.035564000005</v>
      </c>
      <c r="D21" s="18">
        <f t="shared" si="1"/>
        <v>5018.0862970000007</v>
      </c>
      <c r="E21" s="19">
        <f t="shared" si="2"/>
        <v>30.474208281376519</v>
      </c>
      <c r="F21" s="19">
        <f t="shared" si="3"/>
        <v>15.23710414068826</v>
      </c>
      <c r="G21" s="19">
        <f t="shared" si="4"/>
        <v>6.0948416562753041</v>
      </c>
      <c r="H21" s="20">
        <f t="shared" si="5"/>
        <v>28.950497867307696</v>
      </c>
    </row>
    <row r="22" spans="1:8" x14ac:dyDescent="0.3">
      <c r="A22" s="8">
        <f t="shared" si="6"/>
        <v>15</v>
      </c>
      <c r="B22" s="18">
        <v>55561.51</v>
      </c>
      <c r="C22" s="18">
        <f t="shared" si="0"/>
        <v>62573.372562000004</v>
      </c>
      <c r="D22" s="18">
        <f t="shared" si="1"/>
        <v>5214.4477135000006</v>
      </c>
      <c r="E22" s="19">
        <f t="shared" si="2"/>
        <v>31.666686519230772</v>
      </c>
      <c r="F22" s="19">
        <f t="shared" si="3"/>
        <v>15.833343259615386</v>
      </c>
      <c r="G22" s="19">
        <f t="shared" si="4"/>
        <v>6.3333373038461547</v>
      </c>
      <c r="H22" s="20">
        <f t="shared" si="5"/>
        <v>30.083352193269231</v>
      </c>
    </row>
    <row r="23" spans="1:8" x14ac:dyDescent="0.3">
      <c r="A23" s="8">
        <f t="shared" si="6"/>
        <v>16</v>
      </c>
      <c r="B23" s="18">
        <v>55561.51</v>
      </c>
      <c r="C23" s="18">
        <f t="shared" si="0"/>
        <v>62573.372562000004</v>
      </c>
      <c r="D23" s="18">
        <f t="shared" si="1"/>
        <v>5214.4477135000006</v>
      </c>
      <c r="E23" s="19">
        <f t="shared" si="2"/>
        <v>31.666686519230772</v>
      </c>
      <c r="F23" s="19">
        <f t="shared" si="3"/>
        <v>15.833343259615386</v>
      </c>
      <c r="G23" s="19">
        <f t="shared" si="4"/>
        <v>6.3333373038461547</v>
      </c>
      <c r="H23" s="20">
        <f t="shared" si="5"/>
        <v>30.083352193269231</v>
      </c>
    </row>
    <row r="24" spans="1:8" x14ac:dyDescent="0.3">
      <c r="A24" s="8">
        <f t="shared" si="6"/>
        <v>17</v>
      </c>
      <c r="B24" s="18">
        <v>57886.26</v>
      </c>
      <c r="C24" s="18">
        <f t="shared" si="0"/>
        <v>65191.506012000005</v>
      </c>
      <c r="D24" s="18">
        <f t="shared" si="1"/>
        <v>5432.6255010000013</v>
      </c>
      <c r="E24" s="19">
        <f t="shared" si="2"/>
        <v>32.991652840080974</v>
      </c>
      <c r="F24" s="19">
        <f t="shared" si="3"/>
        <v>16.495826420040487</v>
      </c>
      <c r="G24" s="19">
        <f t="shared" si="4"/>
        <v>6.5983305680161948</v>
      </c>
      <c r="H24" s="20">
        <f t="shared" si="5"/>
        <v>31.342070198076925</v>
      </c>
    </row>
    <row r="25" spans="1:8" x14ac:dyDescent="0.3">
      <c r="A25" s="8">
        <f t="shared" si="6"/>
        <v>18</v>
      </c>
      <c r="B25" s="18">
        <v>57886.26</v>
      </c>
      <c r="C25" s="18">
        <f t="shared" si="0"/>
        <v>65191.506012000005</v>
      </c>
      <c r="D25" s="18">
        <f t="shared" si="1"/>
        <v>5432.6255010000013</v>
      </c>
      <c r="E25" s="19">
        <f t="shared" si="2"/>
        <v>32.991652840080974</v>
      </c>
      <c r="F25" s="19">
        <f t="shared" si="3"/>
        <v>16.495826420040487</v>
      </c>
      <c r="G25" s="19">
        <f t="shared" si="4"/>
        <v>6.5983305680161948</v>
      </c>
      <c r="H25" s="20">
        <f t="shared" si="5"/>
        <v>31.342070198076925</v>
      </c>
    </row>
    <row r="26" spans="1:8" x14ac:dyDescent="0.3">
      <c r="A26" s="8">
        <f t="shared" si="6"/>
        <v>19</v>
      </c>
      <c r="B26" s="18">
        <v>57886.26</v>
      </c>
      <c r="C26" s="18">
        <f t="shared" si="0"/>
        <v>65191.506012000005</v>
      </c>
      <c r="D26" s="18">
        <f t="shared" si="1"/>
        <v>5432.6255010000013</v>
      </c>
      <c r="E26" s="19">
        <f t="shared" si="2"/>
        <v>32.991652840080974</v>
      </c>
      <c r="F26" s="19">
        <f t="shared" si="3"/>
        <v>16.495826420040487</v>
      </c>
      <c r="G26" s="19">
        <f t="shared" si="4"/>
        <v>6.5983305680161948</v>
      </c>
      <c r="H26" s="20">
        <f t="shared" si="5"/>
        <v>31.342070198076925</v>
      </c>
    </row>
    <row r="27" spans="1:8" x14ac:dyDescent="0.3">
      <c r="A27" s="8">
        <f t="shared" si="6"/>
        <v>20</v>
      </c>
      <c r="B27" s="18">
        <v>59978.5</v>
      </c>
      <c r="C27" s="18">
        <f t="shared" si="0"/>
        <v>67547.786700000011</v>
      </c>
      <c r="D27" s="18">
        <f t="shared" si="1"/>
        <v>5628.9822249999997</v>
      </c>
      <c r="E27" s="19">
        <f t="shared" si="2"/>
        <v>34.184102580971668</v>
      </c>
      <c r="F27" s="19">
        <f t="shared" si="3"/>
        <v>17.092051290485834</v>
      </c>
      <c r="G27" s="19">
        <f t="shared" si="4"/>
        <v>6.8368205161943338</v>
      </c>
      <c r="H27" s="20">
        <f t="shared" si="5"/>
        <v>32.474897451923084</v>
      </c>
    </row>
    <row r="28" spans="1:8" x14ac:dyDescent="0.3">
      <c r="A28" s="8">
        <f t="shared" si="6"/>
        <v>21</v>
      </c>
      <c r="B28" s="18">
        <v>59978.5</v>
      </c>
      <c r="C28" s="18">
        <f t="shared" si="0"/>
        <v>67547.786700000011</v>
      </c>
      <c r="D28" s="18">
        <f t="shared" si="1"/>
        <v>5628.9822249999997</v>
      </c>
      <c r="E28" s="19">
        <f t="shared" si="2"/>
        <v>34.184102580971668</v>
      </c>
      <c r="F28" s="19">
        <f t="shared" si="3"/>
        <v>17.092051290485834</v>
      </c>
      <c r="G28" s="19">
        <f t="shared" si="4"/>
        <v>6.8368205161943338</v>
      </c>
      <c r="H28" s="20">
        <f t="shared" si="5"/>
        <v>32.474897451923084</v>
      </c>
    </row>
    <row r="29" spans="1:8" x14ac:dyDescent="0.3">
      <c r="A29" s="8">
        <f t="shared" si="6"/>
        <v>22</v>
      </c>
      <c r="B29" s="18">
        <v>62303.24</v>
      </c>
      <c r="C29" s="18">
        <f t="shared" si="0"/>
        <v>70165.908888000005</v>
      </c>
      <c r="D29" s="18">
        <f t="shared" si="1"/>
        <v>5847.1590740000001</v>
      </c>
      <c r="E29" s="19">
        <f t="shared" si="2"/>
        <v>35.509063202429154</v>
      </c>
      <c r="F29" s="19">
        <f t="shared" si="3"/>
        <v>17.754531601214577</v>
      </c>
      <c r="G29" s="19">
        <f t="shared" si="4"/>
        <v>7.1018126404858304</v>
      </c>
      <c r="H29" s="20">
        <f t="shared" si="5"/>
        <v>33.733610042307696</v>
      </c>
    </row>
    <row r="30" spans="1:8" x14ac:dyDescent="0.3">
      <c r="A30" s="8">
        <f t="shared" si="6"/>
        <v>23</v>
      </c>
      <c r="B30" s="18">
        <v>64628.03</v>
      </c>
      <c r="C30" s="18">
        <f t="shared" si="0"/>
        <v>72784.087385999999</v>
      </c>
      <c r="D30" s="18">
        <f t="shared" si="1"/>
        <v>6065.3406155000002</v>
      </c>
      <c r="E30" s="19">
        <f t="shared" si="2"/>
        <v>36.834052320850205</v>
      </c>
      <c r="F30" s="19">
        <f t="shared" si="3"/>
        <v>18.417026160425102</v>
      </c>
      <c r="G30" s="19">
        <f t="shared" si="4"/>
        <v>7.3668104641700412</v>
      </c>
      <c r="H30" s="20">
        <f t="shared" si="5"/>
        <v>34.992349704807694</v>
      </c>
    </row>
    <row r="31" spans="1:8" x14ac:dyDescent="0.3">
      <c r="A31" s="8">
        <f t="shared" si="6"/>
        <v>24</v>
      </c>
      <c r="B31" s="18">
        <v>66487.81</v>
      </c>
      <c r="C31" s="18">
        <f t="shared" si="0"/>
        <v>74878.571622000003</v>
      </c>
      <c r="D31" s="18">
        <f t="shared" si="1"/>
        <v>6239.8809685000006</v>
      </c>
      <c r="E31" s="19">
        <f t="shared" si="2"/>
        <v>37.894013978744944</v>
      </c>
      <c r="F31" s="19">
        <f t="shared" si="3"/>
        <v>18.947006989372472</v>
      </c>
      <c r="G31" s="19">
        <f t="shared" si="4"/>
        <v>7.578802795748989</v>
      </c>
      <c r="H31" s="20">
        <f t="shared" si="5"/>
        <v>35.999313279807694</v>
      </c>
    </row>
    <row r="32" spans="1:8" x14ac:dyDescent="0.3">
      <c r="A32" s="8">
        <f t="shared" si="6"/>
        <v>25</v>
      </c>
      <c r="B32" s="18">
        <v>66608.44</v>
      </c>
      <c r="C32" s="18">
        <f t="shared" si="0"/>
        <v>75014.425128000003</v>
      </c>
      <c r="D32" s="18">
        <f t="shared" si="1"/>
        <v>6251.2020940000011</v>
      </c>
      <c r="E32" s="19">
        <f t="shared" si="2"/>
        <v>37.962765753036436</v>
      </c>
      <c r="F32" s="19">
        <f t="shared" si="3"/>
        <v>18.981382876518218</v>
      </c>
      <c r="G32" s="19">
        <f t="shared" si="4"/>
        <v>7.5925531506072872</v>
      </c>
      <c r="H32" s="20">
        <f t="shared" si="5"/>
        <v>36.064627465384618</v>
      </c>
    </row>
    <row r="33" spans="1:8" x14ac:dyDescent="0.3">
      <c r="A33" s="8">
        <f t="shared" si="6"/>
        <v>26</v>
      </c>
      <c r="B33" s="18">
        <v>66720.210000000006</v>
      </c>
      <c r="C33" s="18">
        <f t="shared" si="0"/>
        <v>75140.300502000013</v>
      </c>
      <c r="D33" s="18">
        <f t="shared" si="1"/>
        <v>6261.6917085000014</v>
      </c>
      <c r="E33" s="19">
        <f t="shared" si="2"/>
        <v>38.026467865384625</v>
      </c>
      <c r="F33" s="19">
        <f t="shared" si="3"/>
        <v>19.013233932692312</v>
      </c>
      <c r="G33" s="19">
        <f t="shared" si="4"/>
        <v>7.6052935730769251</v>
      </c>
      <c r="H33" s="20">
        <f t="shared" si="5"/>
        <v>36.125144472115387</v>
      </c>
    </row>
    <row r="34" spans="1:8" x14ac:dyDescent="0.3">
      <c r="A34" s="8">
        <f t="shared" si="6"/>
        <v>27</v>
      </c>
      <c r="B34" s="18">
        <v>66823.77</v>
      </c>
      <c r="C34" s="18">
        <f t="shared" si="0"/>
        <v>75256.929774000004</v>
      </c>
      <c r="D34" s="18">
        <f t="shared" si="1"/>
        <v>6271.4108145000009</v>
      </c>
      <c r="E34" s="19">
        <f t="shared" si="2"/>
        <v>38.085490776315794</v>
      </c>
      <c r="F34" s="19">
        <f t="shared" si="3"/>
        <v>19.042745388157897</v>
      </c>
      <c r="G34" s="19">
        <f t="shared" si="4"/>
        <v>7.6170981552631591</v>
      </c>
      <c r="H34" s="20">
        <f t="shared" si="5"/>
        <v>36.181216237500003</v>
      </c>
    </row>
    <row r="35" spans="1:8" x14ac:dyDescent="0.3">
      <c r="A35" s="8">
        <f t="shared" si="6"/>
        <v>28</v>
      </c>
      <c r="B35" s="18">
        <v>66919.710000000006</v>
      </c>
      <c r="C35" s="18">
        <f t="shared" si="0"/>
        <v>75364.977402000019</v>
      </c>
      <c r="D35" s="18">
        <f t="shared" si="1"/>
        <v>6280.4147835000012</v>
      </c>
      <c r="E35" s="19">
        <f t="shared" si="2"/>
        <v>38.14017075000001</v>
      </c>
      <c r="F35" s="19">
        <f t="shared" si="3"/>
        <v>19.070085375000005</v>
      </c>
      <c r="G35" s="19">
        <f t="shared" si="4"/>
        <v>7.6280341500000022</v>
      </c>
      <c r="H35" s="20">
        <f t="shared" si="5"/>
        <v>36.233162212500012</v>
      </c>
    </row>
    <row r="36" spans="1:8" x14ac:dyDescent="0.3">
      <c r="A36" s="8">
        <f t="shared" si="6"/>
        <v>29</v>
      </c>
      <c r="B36" s="18">
        <v>67008.539999999994</v>
      </c>
      <c r="C36" s="18">
        <f t="shared" si="0"/>
        <v>75465.017747999998</v>
      </c>
      <c r="D36" s="18">
        <f t="shared" si="1"/>
        <v>6288.7514789999996</v>
      </c>
      <c r="E36" s="19">
        <f t="shared" si="2"/>
        <v>38.19079845546559</v>
      </c>
      <c r="F36" s="19">
        <f t="shared" si="3"/>
        <v>19.095399227732795</v>
      </c>
      <c r="G36" s="19">
        <f t="shared" si="4"/>
        <v>7.6381596910931178</v>
      </c>
      <c r="H36" s="20">
        <f t="shared" si="5"/>
        <v>36.281258532692306</v>
      </c>
    </row>
    <row r="37" spans="1:8" x14ac:dyDescent="0.3">
      <c r="A37" s="8">
        <f t="shared" si="6"/>
        <v>30</v>
      </c>
      <c r="B37" s="18">
        <v>67090.899999999994</v>
      </c>
      <c r="C37" s="18">
        <f t="shared" si="0"/>
        <v>75557.771580000001</v>
      </c>
      <c r="D37" s="18">
        <f t="shared" si="1"/>
        <v>6296.4809649999997</v>
      </c>
      <c r="E37" s="19">
        <f t="shared" si="2"/>
        <v>38.237738653846151</v>
      </c>
      <c r="F37" s="19">
        <f t="shared" si="3"/>
        <v>19.118869326923075</v>
      </c>
      <c r="G37" s="19">
        <f t="shared" si="4"/>
        <v>7.6475477307692303</v>
      </c>
      <c r="H37" s="20">
        <f t="shared" si="5"/>
        <v>36.325851721153846</v>
      </c>
    </row>
    <row r="38" spans="1:8" x14ac:dyDescent="0.3">
      <c r="A38" s="8">
        <f t="shared" si="6"/>
        <v>31</v>
      </c>
      <c r="B38" s="18">
        <v>67167.13</v>
      </c>
      <c r="C38" s="18">
        <f t="shared" si="0"/>
        <v>75643.62180600001</v>
      </c>
      <c r="D38" s="18">
        <f t="shared" si="1"/>
        <v>6303.6351505000011</v>
      </c>
      <c r="E38" s="19">
        <f t="shared" si="2"/>
        <v>38.281185124493931</v>
      </c>
      <c r="F38" s="19">
        <f t="shared" si="3"/>
        <v>19.140592562246965</v>
      </c>
      <c r="G38" s="19">
        <f t="shared" si="4"/>
        <v>7.6562370248987861</v>
      </c>
      <c r="H38" s="20">
        <f t="shared" si="5"/>
        <v>36.367125868269234</v>
      </c>
    </row>
    <row r="39" spans="1:8" x14ac:dyDescent="0.3">
      <c r="A39" s="8">
        <f t="shared" si="6"/>
        <v>32</v>
      </c>
      <c r="B39" s="18">
        <v>67237.73</v>
      </c>
      <c r="C39" s="18">
        <f t="shared" si="0"/>
        <v>75723.131525999997</v>
      </c>
      <c r="D39" s="18">
        <f t="shared" si="1"/>
        <v>6310.2609604999998</v>
      </c>
      <c r="E39" s="19">
        <f t="shared" si="2"/>
        <v>38.32142283704453</v>
      </c>
      <c r="F39" s="19">
        <f t="shared" si="3"/>
        <v>19.160711418522265</v>
      </c>
      <c r="G39" s="19">
        <f t="shared" si="4"/>
        <v>7.664284567408906</v>
      </c>
      <c r="H39" s="20">
        <f t="shared" si="5"/>
        <v>36.405351695192309</v>
      </c>
    </row>
    <row r="40" spans="1:8" x14ac:dyDescent="0.3">
      <c r="A40" s="8">
        <f t="shared" si="6"/>
        <v>33</v>
      </c>
      <c r="B40" s="18">
        <v>67303.08</v>
      </c>
      <c r="C40" s="18">
        <f t="shared" si="0"/>
        <v>75796.728696000006</v>
      </c>
      <c r="D40" s="18">
        <f t="shared" si="1"/>
        <v>6316.3940580000008</v>
      </c>
      <c r="E40" s="19">
        <f t="shared" si="2"/>
        <v>38.358668368421057</v>
      </c>
      <c r="F40" s="19">
        <f t="shared" si="3"/>
        <v>19.179334184210528</v>
      </c>
      <c r="G40" s="19">
        <f t="shared" si="4"/>
        <v>7.6717336736842112</v>
      </c>
      <c r="H40" s="20">
        <f t="shared" si="5"/>
        <v>36.44073495</v>
      </c>
    </row>
    <row r="41" spans="1:8" x14ac:dyDescent="0.3">
      <c r="A41" s="8">
        <f t="shared" si="6"/>
        <v>34</v>
      </c>
      <c r="B41" s="18">
        <v>67363.64</v>
      </c>
      <c r="C41" s="18">
        <f t="shared" si="0"/>
        <v>75864.931368000005</v>
      </c>
      <c r="D41" s="18">
        <f t="shared" si="1"/>
        <v>6322.0776139999998</v>
      </c>
      <c r="E41" s="19">
        <f t="shared" si="2"/>
        <v>38.393183890688263</v>
      </c>
      <c r="F41" s="19">
        <f t="shared" si="3"/>
        <v>19.196591945344132</v>
      </c>
      <c r="G41" s="19">
        <f t="shared" si="4"/>
        <v>7.678636778137653</v>
      </c>
      <c r="H41" s="20">
        <f t="shared" si="5"/>
        <v>36.473524696153845</v>
      </c>
    </row>
    <row r="42" spans="1:8" x14ac:dyDescent="0.3">
      <c r="A42" s="21">
        <f t="shared" si="6"/>
        <v>35</v>
      </c>
      <c r="B42" s="22">
        <v>67419.66</v>
      </c>
      <c r="C42" s="22">
        <f t="shared" si="0"/>
        <v>75928.02109200001</v>
      </c>
      <c r="D42" s="22">
        <f t="shared" si="1"/>
        <v>6327.3350910000008</v>
      </c>
      <c r="E42" s="23">
        <f t="shared" si="2"/>
        <v>38.42511188866397</v>
      </c>
      <c r="F42" s="23">
        <f t="shared" si="3"/>
        <v>19.212555944331985</v>
      </c>
      <c r="G42" s="23">
        <f t="shared" si="4"/>
        <v>7.6850223777327944</v>
      </c>
      <c r="H42" s="24">
        <f t="shared" si="5"/>
        <v>36.503856294230772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30</v>
      </c>
      <c r="B1" s="1" t="s">
        <v>62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40065.370000000003</v>
      </c>
      <c r="C7" s="18">
        <f t="shared" ref="C7:C42" si="0">B7*$D$3</f>
        <v>45121.619694000008</v>
      </c>
      <c r="D7" s="18">
        <f t="shared" ref="D7:D42" si="1">B7/12*$D$3</f>
        <v>3760.1349745000007</v>
      </c>
      <c r="E7" s="19">
        <f t="shared" ref="E7:E42" si="2">C7/1976</f>
        <v>22.834827780364378</v>
      </c>
      <c r="F7" s="19">
        <f>E7/2</f>
        <v>11.417413890182189</v>
      </c>
      <c r="G7" s="19">
        <f>E7/5</f>
        <v>4.5669655560728755</v>
      </c>
      <c r="H7" s="20">
        <f>C7/2080</f>
        <v>21.693086391346156</v>
      </c>
    </row>
    <row r="8" spans="1:8" x14ac:dyDescent="0.3">
      <c r="A8" s="8">
        <f>A7+1</f>
        <v>1</v>
      </c>
      <c r="B8" s="18">
        <v>41221.089999999997</v>
      </c>
      <c r="C8" s="18">
        <f t="shared" si="0"/>
        <v>46423.191557999999</v>
      </c>
      <c r="D8" s="18">
        <f t="shared" si="1"/>
        <v>3868.5992965</v>
      </c>
      <c r="E8" s="19">
        <f t="shared" si="2"/>
        <v>23.493517994939271</v>
      </c>
      <c r="F8" s="19">
        <f t="shared" ref="F8:F42" si="3">E8/2</f>
        <v>11.746758997469636</v>
      </c>
      <c r="G8" s="19">
        <f t="shared" ref="G8:G42" si="4">E8/5</f>
        <v>4.6987035989878541</v>
      </c>
      <c r="H8" s="20">
        <f t="shared" ref="H8:H42" si="5">C8/2080</f>
        <v>22.318842095192306</v>
      </c>
    </row>
    <row r="9" spans="1:8" x14ac:dyDescent="0.3">
      <c r="A9" s="8">
        <f t="shared" ref="A9:A42" si="6">A8+1</f>
        <v>2</v>
      </c>
      <c r="B9" s="18">
        <v>42424.99</v>
      </c>
      <c r="C9" s="18">
        <f t="shared" si="0"/>
        <v>47779.023738000004</v>
      </c>
      <c r="D9" s="18">
        <f t="shared" si="1"/>
        <v>3981.5853115</v>
      </c>
      <c r="E9" s="19">
        <f t="shared" si="2"/>
        <v>24.179667883603241</v>
      </c>
      <c r="F9" s="19">
        <f t="shared" si="3"/>
        <v>12.08983394180162</v>
      </c>
      <c r="G9" s="19">
        <f t="shared" si="4"/>
        <v>4.8359335767206479</v>
      </c>
      <c r="H9" s="20">
        <f t="shared" si="5"/>
        <v>22.970684489423078</v>
      </c>
    </row>
    <row r="10" spans="1:8" x14ac:dyDescent="0.3">
      <c r="A10" s="8">
        <f t="shared" si="6"/>
        <v>3</v>
      </c>
      <c r="B10" s="18">
        <v>43628.89</v>
      </c>
      <c r="C10" s="18">
        <f t="shared" si="0"/>
        <v>49134.855918000001</v>
      </c>
      <c r="D10" s="18">
        <f t="shared" si="1"/>
        <v>4094.5713265000004</v>
      </c>
      <c r="E10" s="19">
        <f t="shared" si="2"/>
        <v>24.865817772267206</v>
      </c>
      <c r="F10" s="19">
        <f t="shared" si="3"/>
        <v>12.432908886133603</v>
      </c>
      <c r="G10" s="19">
        <f t="shared" si="4"/>
        <v>4.9731635544534409</v>
      </c>
      <c r="H10" s="20">
        <f t="shared" si="5"/>
        <v>23.622526883653848</v>
      </c>
    </row>
    <row r="11" spans="1:8" x14ac:dyDescent="0.3">
      <c r="A11" s="8">
        <f t="shared" si="6"/>
        <v>4</v>
      </c>
      <c r="B11" s="18">
        <v>45073.55</v>
      </c>
      <c r="C11" s="18">
        <f t="shared" si="0"/>
        <v>50761.832010000006</v>
      </c>
      <c r="D11" s="18">
        <f t="shared" si="1"/>
        <v>4230.1526675000005</v>
      </c>
      <c r="E11" s="19">
        <f t="shared" si="2"/>
        <v>25.689186239878545</v>
      </c>
      <c r="F11" s="19">
        <f t="shared" si="3"/>
        <v>12.844593119939272</v>
      </c>
      <c r="G11" s="19">
        <f t="shared" si="4"/>
        <v>5.1378372479757086</v>
      </c>
      <c r="H11" s="20">
        <f t="shared" si="5"/>
        <v>24.404726927884617</v>
      </c>
    </row>
    <row r="12" spans="1:8" x14ac:dyDescent="0.3">
      <c r="A12" s="8">
        <f t="shared" si="6"/>
        <v>5</v>
      </c>
      <c r="B12" s="18">
        <v>46951.63</v>
      </c>
      <c r="C12" s="18">
        <f t="shared" si="0"/>
        <v>52876.925706000002</v>
      </c>
      <c r="D12" s="18">
        <f t="shared" si="1"/>
        <v>4406.4104754999998</v>
      </c>
      <c r="E12" s="19">
        <f t="shared" si="2"/>
        <v>26.759577786437248</v>
      </c>
      <c r="F12" s="19">
        <f t="shared" si="3"/>
        <v>13.379788893218624</v>
      </c>
      <c r="G12" s="19">
        <f t="shared" si="4"/>
        <v>5.3519155572874499</v>
      </c>
      <c r="H12" s="20">
        <f t="shared" si="5"/>
        <v>25.421598897115384</v>
      </c>
    </row>
    <row r="13" spans="1:8" x14ac:dyDescent="0.3">
      <c r="A13" s="8">
        <f t="shared" si="6"/>
        <v>6</v>
      </c>
      <c r="B13" s="18">
        <v>46951.63</v>
      </c>
      <c r="C13" s="18">
        <f t="shared" si="0"/>
        <v>52876.925706000002</v>
      </c>
      <c r="D13" s="18">
        <f t="shared" si="1"/>
        <v>4406.4104754999998</v>
      </c>
      <c r="E13" s="19">
        <f t="shared" si="2"/>
        <v>26.759577786437248</v>
      </c>
      <c r="F13" s="19">
        <f t="shared" si="3"/>
        <v>13.379788893218624</v>
      </c>
      <c r="G13" s="19">
        <f t="shared" si="4"/>
        <v>5.3519155572874499</v>
      </c>
      <c r="H13" s="20">
        <f t="shared" si="5"/>
        <v>25.421598897115384</v>
      </c>
    </row>
    <row r="14" spans="1:8" x14ac:dyDescent="0.3">
      <c r="A14" s="8">
        <f t="shared" si="6"/>
        <v>7</v>
      </c>
      <c r="B14" s="18">
        <v>48877.85</v>
      </c>
      <c r="C14" s="18">
        <f t="shared" si="0"/>
        <v>55046.234670000005</v>
      </c>
      <c r="D14" s="18">
        <f t="shared" si="1"/>
        <v>4587.1862225000004</v>
      </c>
      <c r="E14" s="19">
        <f t="shared" si="2"/>
        <v>27.857406209514174</v>
      </c>
      <c r="F14" s="19">
        <f t="shared" si="3"/>
        <v>13.928703104757087</v>
      </c>
      <c r="G14" s="19">
        <f t="shared" si="4"/>
        <v>5.571481241902835</v>
      </c>
      <c r="H14" s="20">
        <f t="shared" si="5"/>
        <v>26.464535899038463</v>
      </c>
    </row>
    <row r="15" spans="1:8" x14ac:dyDescent="0.3">
      <c r="A15" s="8">
        <f t="shared" si="6"/>
        <v>8</v>
      </c>
      <c r="B15" s="18">
        <v>48877.85</v>
      </c>
      <c r="C15" s="18">
        <f t="shared" si="0"/>
        <v>55046.234670000005</v>
      </c>
      <c r="D15" s="18">
        <f t="shared" si="1"/>
        <v>4587.1862225000004</v>
      </c>
      <c r="E15" s="19">
        <f t="shared" si="2"/>
        <v>27.857406209514174</v>
      </c>
      <c r="F15" s="19">
        <f t="shared" si="3"/>
        <v>13.928703104757087</v>
      </c>
      <c r="G15" s="19">
        <f t="shared" si="4"/>
        <v>5.571481241902835</v>
      </c>
      <c r="H15" s="20">
        <f t="shared" si="5"/>
        <v>26.464535899038463</v>
      </c>
    </row>
    <row r="16" spans="1:8" x14ac:dyDescent="0.3">
      <c r="A16" s="8">
        <f t="shared" si="6"/>
        <v>9</v>
      </c>
      <c r="B16" s="18">
        <v>50804.08</v>
      </c>
      <c r="C16" s="18">
        <f t="shared" si="0"/>
        <v>57215.554896000009</v>
      </c>
      <c r="D16" s="18">
        <f t="shared" si="1"/>
        <v>4767.9629080000004</v>
      </c>
      <c r="E16" s="19">
        <f t="shared" si="2"/>
        <v>28.955240331983809</v>
      </c>
      <c r="F16" s="19">
        <f t="shared" si="3"/>
        <v>14.477620165991905</v>
      </c>
      <c r="G16" s="19">
        <f t="shared" si="4"/>
        <v>5.7910480663967618</v>
      </c>
      <c r="H16" s="20">
        <f t="shared" si="5"/>
        <v>27.507478315384621</v>
      </c>
    </row>
    <row r="17" spans="1:8" x14ac:dyDescent="0.3">
      <c r="A17" s="8">
        <f t="shared" si="6"/>
        <v>10</v>
      </c>
      <c r="B17" s="18">
        <v>50804.08</v>
      </c>
      <c r="C17" s="18">
        <f t="shared" si="0"/>
        <v>57215.554896000009</v>
      </c>
      <c r="D17" s="18">
        <f t="shared" si="1"/>
        <v>4767.9629080000004</v>
      </c>
      <c r="E17" s="19">
        <f t="shared" si="2"/>
        <v>28.955240331983809</v>
      </c>
      <c r="F17" s="19">
        <f t="shared" si="3"/>
        <v>14.477620165991905</v>
      </c>
      <c r="G17" s="19">
        <f t="shared" si="4"/>
        <v>5.7910480663967618</v>
      </c>
      <c r="H17" s="20">
        <f t="shared" si="5"/>
        <v>27.507478315384621</v>
      </c>
    </row>
    <row r="18" spans="1:8" x14ac:dyDescent="0.3">
      <c r="A18" s="8">
        <f t="shared" si="6"/>
        <v>11</v>
      </c>
      <c r="B18" s="18">
        <v>53211.82</v>
      </c>
      <c r="C18" s="18">
        <f t="shared" si="0"/>
        <v>59927.151684000004</v>
      </c>
      <c r="D18" s="18">
        <f t="shared" si="1"/>
        <v>4993.9293070000003</v>
      </c>
      <c r="E18" s="19">
        <f t="shared" si="2"/>
        <v>30.327505912955466</v>
      </c>
      <c r="F18" s="19">
        <f t="shared" si="3"/>
        <v>15.163752956477733</v>
      </c>
      <c r="G18" s="19">
        <f t="shared" si="4"/>
        <v>6.0655011825910936</v>
      </c>
      <c r="H18" s="20">
        <f t="shared" si="5"/>
        <v>28.811130617307693</v>
      </c>
    </row>
    <row r="19" spans="1:8" x14ac:dyDescent="0.3">
      <c r="A19" s="8">
        <f t="shared" si="6"/>
        <v>12</v>
      </c>
      <c r="B19" s="18">
        <v>53211.82</v>
      </c>
      <c r="C19" s="18">
        <f t="shared" si="0"/>
        <v>59927.151684000004</v>
      </c>
      <c r="D19" s="18">
        <f t="shared" si="1"/>
        <v>4993.9293070000003</v>
      </c>
      <c r="E19" s="19">
        <f t="shared" si="2"/>
        <v>30.327505912955466</v>
      </c>
      <c r="F19" s="19">
        <f t="shared" si="3"/>
        <v>15.163752956477733</v>
      </c>
      <c r="G19" s="19">
        <f t="shared" si="4"/>
        <v>6.0655011825910936</v>
      </c>
      <c r="H19" s="20">
        <f t="shared" si="5"/>
        <v>28.811130617307693</v>
      </c>
    </row>
    <row r="20" spans="1:8" x14ac:dyDescent="0.3">
      <c r="A20" s="8">
        <f t="shared" si="6"/>
        <v>13</v>
      </c>
      <c r="B20" s="18">
        <v>55378.84</v>
      </c>
      <c r="C20" s="18">
        <f t="shared" si="0"/>
        <v>62367.649608</v>
      </c>
      <c r="D20" s="18">
        <f t="shared" si="1"/>
        <v>5197.304134</v>
      </c>
      <c r="E20" s="19">
        <f t="shared" si="2"/>
        <v>31.562575712550608</v>
      </c>
      <c r="F20" s="19">
        <f t="shared" si="3"/>
        <v>15.781287856275304</v>
      </c>
      <c r="G20" s="19">
        <f t="shared" si="4"/>
        <v>6.3125151425101214</v>
      </c>
      <c r="H20" s="20">
        <f t="shared" si="5"/>
        <v>29.984446926923077</v>
      </c>
    </row>
    <row r="21" spans="1:8" x14ac:dyDescent="0.3">
      <c r="A21" s="8">
        <f t="shared" si="6"/>
        <v>14</v>
      </c>
      <c r="B21" s="18">
        <v>55378.84</v>
      </c>
      <c r="C21" s="18">
        <f t="shared" si="0"/>
        <v>62367.649608</v>
      </c>
      <c r="D21" s="18">
        <f t="shared" si="1"/>
        <v>5197.304134</v>
      </c>
      <c r="E21" s="19">
        <f t="shared" si="2"/>
        <v>31.562575712550608</v>
      </c>
      <c r="F21" s="19">
        <f t="shared" si="3"/>
        <v>15.781287856275304</v>
      </c>
      <c r="G21" s="19">
        <f t="shared" si="4"/>
        <v>6.3125151425101214</v>
      </c>
      <c r="H21" s="20">
        <f t="shared" si="5"/>
        <v>29.984446926923077</v>
      </c>
    </row>
    <row r="22" spans="1:8" x14ac:dyDescent="0.3">
      <c r="A22" s="8">
        <f t="shared" si="6"/>
        <v>15</v>
      </c>
      <c r="B22" s="18">
        <v>57545.85</v>
      </c>
      <c r="C22" s="18">
        <f t="shared" si="0"/>
        <v>64808.136270000003</v>
      </c>
      <c r="D22" s="18">
        <f t="shared" si="1"/>
        <v>5400.6780225000002</v>
      </c>
      <c r="E22" s="19">
        <f t="shared" si="2"/>
        <v>32.79763981275304</v>
      </c>
      <c r="F22" s="19">
        <f t="shared" si="3"/>
        <v>16.39881990637652</v>
      </c>
      <c r="G22" s="19">
        <f t="shared" si="4"/>
        <v>6.5595279625506082</v>
      </c>
      <c r="H22" s="20">
        <f t="shared" si="5"/>
        <v>31.157757822115386</v>
      </c>
    </row>
    <row r="23" spans="1:8" x14ac:dyDescent="0.3">
      <c r="A23" s="8">
        <f t="shared" si="6"/>
        <v>16</v>
      </c>
      <c r="B23" s="18">
        <v>57545.85</v>
      </c>
      <c r="C23" s="18">
        <f t="shared" si="0"/>
        <v>64808.136270000003</v>
      </c>
      <c r="D23" s="18">
        <f t="shared" si="1"/>
        <v>5400.6780225000002</v>
      </c>
      <c r="E23" s="19">
        <f t="shared" si="2"/>
        <v>32.79763981275304</v>
      </c>
      <c r="F23" s="19">
        <f t="shared" si="3"/>
        <v>16.39881990637652</v>
      </c>
      <c r="G23" s="19">
        <f t="shared" si="4"/>
        <v>6.5595279625506082</v>
      </c>
      <c r="H23" s="20">
        <f t="shared" si="5"/>
        <v>31.157757822115386</v>
      </c>
    </row>
    <row r="24" spans="1:8" x14ac:dyDescent="0.3">
      <c r="A24" s="8">
        <f t="shared" si="6"/>
        <v>17</v>
      </c>
      <c r="B24" s="18">
        <v>59953.599999999999</v>
      </c>
      <c r="C24" s="18">
        <f t="shared" si="0"/>
        <v>67519.744319999998</v>
      </c>
      <c r="D24" s="18">
        <f t="shared" si="1"/>
        <v>5626.6453600000004</v>
      </c>
      <c r="E24" s="19">
        <f t="shared" si="2"/>
        <v>34.169911093117406</v>
      </c>
      <c r="F24" s="19">
        <f t="shared" si="3"/>
        <v>17.084955546558703</v>
      </c>
      <c r="G24" s="19">
        <f t="shared" si="4"/>
        <v>6.8339822186234809</v>
      </c>
      <c r="H24" s="20">
        <f t="shared" si="5"/>
        <v>32.461415538461537</v>
      </c>
    </row>
    <row r="25" spans="1:8" x14ac:dyDescent="0.3">
      <c r="A25" s="8">
        <f t="shared" si="6"/>
        <v>18</v>
      </c>
      <c r="B25" s="18">
        <v>59953.599999999999</v>
      </c>
      <c r="C25" s="18">
        <f t="shared" si="0"/>
        <v>67519.744319999998</v>
      </c>
      <c r="D25" s="18">
        <f t="shared" si="1"/>
        <v>5626.6453600000004</v>
      </c>
      <c r="E25" s="19">
        <f t="shared" si="2"/>
        <v>34.169911093117406</v>
      </c>
      <c r="F25" s="19">
        <f t="shared" si="3"/>
        <v>17.084955546558703</v>
      </c>
      <c r="G25" s="19">
        <f t="shared" si="4"/>
        <v>6.8339822186234809</v>
      </c>
      <c r="H25" s="20">
        <f t="shared" si="5"/>
        <v>32.461415538461537</v>
      </c>
    </row>
    <row r="26" spans="1:8" x14ac:dyDescent="0.3">
      <c r="A26" s="8">
        <f t="shared" si="6"/>
        <v>19</v>
      </c>
      <c r="B26" s="18">
        <v>59953.599999999999</v>
      </c>
      <c r="C26" s="18">
        <f t="shared" si="0"/>
        <v>67519.744319999998</v>
      </c>
      <c r="D26" s="18">
        <f t="shared" si="1"/>
        <v>5626.6453600000004</v>
      </c>
      <c r="E26" s="19">
        <f t="shared" si="2"/>
        <v>34.169911093117406</v>
      </c>
      <c r="F26" s="19">
        <f t="shared" si="3"/>
        <v>17.084955546558703</v>
      </c>
      <c r="G26" s="19">
        <f t="shared" si="4"/>
        <v>6.8339822186234809</v>
      </c>
      <c r="H26" s="20">
        <f t="shared" si="5"/>
        <v>32.461415538461537</v>
      </c>
    </row>
    <row r="27" spans="1:8" x14ac:dyDescent="0.3">
      <c r="A27" s="8">
        <f t="shared" si="6"/>
        <v>20</v>
      </c>
      <c r="B27" s="18">
        <v>62120.62</v>
      </c>
      <c r="C27" s="18">
        <f t="shared" si="0"/>
        <v>69960.242244000008</v>
      </c>
      <c r="D27" s="18">
        <f t="shared" si="1"/>
        <v>5830.0201870000001</v>
      </c>
      <c r="E27" s="19">
        <f t="shared" si="2"/>
        <v>35.404980892712558</v>
      </c>
      <c r="F27" s="19">
        <f t="shared" si="3"/>
        <v>17.702490446356279</v>
      </c>
      <c r="G27" s="19">
        <f t="shared" si="4"/>
        <v>7.0809961785425113</v>
      </c>
      <c r="H27" s="20">
        <f t="shared" si="5"/>
        <v>33.634731848076925</v>
      </c>
    </row>
    <row r="28" spans="1:8" x14ac:dyDescent="0.3">
      <c r="A28" s="8">
        <f t="shared" si="6"/>
        <v>21</v>
      </c>
      <c r="B28" s="18">
        <v>62120.62</v>
      </c>
      <c r="C28" s="18">
        <f t="shared" si="0"/>
        <v>69960.242244000008</v>
      </c>
      <c r="D28" s="18">
        <f t="shared" si="1"/>
        <v>5830.0201870000001</v>
      </c>
      <c r="E28" s="19">
        <f t="shared" si="2"/>
        <v>35.404980892712558</v>
      </c>
      <c r="F28" s="19">
        <f t="shared" si="3"/>
        <v>17.702490446356279</v>
      </c>
      <c r="G28" s="19">
        <f t="shared" si="4"/>
        <v>7.0809961785425113</v>
      </c>
      <c r="H28" s="20">
        <f t="shared" si="5"/>
        <v>33.634731848076925</v>
      </c>
    </row>
    <row r="29" spans="1:8" x14ac:dyDescent="0.3">
      <c r="A29" s="8">
        <f t="shared" si="6"/>
        <v>22</v>
      </c>
      <c r="B29" s="18">
        <v>64528.36</v>
      </c>
      <c r="C29" s="18">
        <f t="shared" si="0"/>
        <v>72671.839032000003</v>
      </c>
      <c r="D29" s="18">
        <f t="shared" si="1"/>
        <v>6055.9865860000009</v>
      </c>
      <c r="E29" s="19">
        <f t="shared" si="2"/>
        <v>36.777246473684215</v>
      </c>
      <c r="F29" s="19">
        <f t="shared" si="3"/>
        <v>18.388623236842108</v>
      </c>
      <c r="G29" s="19">
        <f t="shared" si="4"/>
        <v>7.3554492947368431</v>
      </c>
      <c r="H29" s="20">
        <f t="shared" si="5"/>
        <v>34.938384150000005</v>
      </c>
    </row>
    <row r="30" spans="1:8" x14ac:dyDescent="0.3">
      <c r="A30" s="8">
        <f t="shared" si="6"/>
        <v>23</v>
      </c>
      <c r="B30" s="18">
        <v>66936.160000000003</v>
      </c>
      <c r="C30" s="18">
        <f t="shared" si="0"/>
        <v>75383.503392000013</v>
      </c>
      <c r="D30" s="18">
        <f t="shared" si="1"/>
        <v>6281.9586160000008</v>
      </c>
      <c r="E30" s="19">
        <f t="shared" si="2"/>
        <v>38.149546251012154</v>
      </c>
      <c r="F30" s="19">
        <f t="shared" si="3"/>
        <v>19.074773125506077</v>
      </c>
      <c r="G30" s="19">
        <f t="shared" si="4"/>
        <v>7.6299092502024308</v>
      </c>
      <c r="H30" s="20">
        <f t="shared" si="5"/>
        <v>36.242068938461543</v>
      </c>
    </row>
    <row r="31" spans="1:8" x14ac:dyDescent="0.3">
      <c r="A31" s="8">
        <f t="shared" si="6"/>
        <v>24</v>
      </c>
      <c r="B31" s="18">
        <v>68862.39</v>
      </c>
      <c r="C31" s="18">
        <f t="shared" si="0"/>
        <v>77552.823618000009</v>
      </c>
      <c r="D31" s="18">
        <f t="shared" si="1"/>
        <v>6462.7353015000008</v>
      </c>
      <c r="E31" s="19">
        <f t="shared" si="2"/>
        <v>39.247380373481789</v>
      </c>
      <c r="F31" s="19">
        <f t="shared" si="3"/>
        <v>19.623690186740895</v>
      </c>
      <c r="G31" s="19">
        <f t="shared" si="4"/>
        <v>7.8494760746963577</v>
      </c>
      <c r="H31" s="20">
        <f t="shared" si="5"/>
        <v>37.285011354807693</v>
      </c>
    </row>
    <row r="32" spans="1:8" x14ac:dyDescent="0.3">
      <c r="A32" s="8">
        <f t="shared" si="6"/>
        <v>25</v>
      </c>
      <c r="B32" s="18">
        <v>68987.320000000007</v>
      </c>
      <c r="C32" s="18">
        <f t="shared" si="0"/>
        <v>77693.519784000018</v>
      </c>
      <c r="D32" s="18">
        <f t="shared" si="1"/>
        <v>6474.4599820000012</v>
      </c>
      <c r="E32" s="19">
        <f t="shared" si="2"/>
        <v>39.318582886639682</v>
      </c>
      <c r="F32" s="19">
        <f t="shared" si="3"/>
        <v>19.659291443319841</v>
      </c>
      <c r="G32" s="19">
        <f t="shared" si="4"/>
        <v>7.8637165773279367</v>
      </c>
      <c r="H32" s="20">
        <f t="shared" si="5"/>
        <v>37.352653742307702</v>
      </c>
    </row>
    <row r="33" spans="1:8" x14ac:dyDescent="0.3">
      <c r="A33" s="8">
        <f t="shared" si="6"/>
        <v>26</v>
      </c>
      <c r="B33" s="18">
        <v>69103.09</v>
      </c>
      <c r="C33" s="18">
        <f t="shared" si="0"/>
        <v>77823.899958000009</v>
      </c>
      <c r="D33" s="18">
        <f t="shared" si="1"/>
        <v>6485.3249964999995</v>
      </c>
      <c r="E33" s="19">
        <f t="shared" si="2"/>
        <v>39.384564756072876</v>
      </c>
      <c r="F33" s="19">
        <f t="shared" si="3"/>
        <v>19.692282378036438</v>
      </c>
      <c r="G33" s="19">
        <f t="shared" si="4"/>
        <v>7.8769129512145755</v>
      </c>
      <c r="H33" s="20">
        <f t="shared" si="5"/>
        <v>37.415336518269235</v>
      </c>
    </row>
    <row r="34" spans="1:8" x14ac:dyDescent="0.3">
      <c r="A34" s="8">
        <f t="shared" si="6"/>
        <v>27</v>
      </c>
      <c r="B34" s="18">
        <v>69210.34</v>
      </c>
      <c r="C34" s="18">
        <f t="shared" si="0"/>
        <v>77944.684907999996</v>
      </c>
      <c r="D34" s="18">
        <f t="shared" si="1"/>
        <v>6495.3904089999996</v>
      </c>
      <c r="E34" s="19">
        <f t="shared" si="2"/>
        <v>39.445690742914977</v>
      </c>
      <c r="F34" s="19">
        <f t="shared" si="3"/>
        <v>19.722845371457488</v>
      </c>
      <c r="G34" s="19">
        <f t="shared" si="4"/>
        <v>7.8891381485829957</v>
      </c>
      <c r="H34" s="20">
        <f t="shared" si="5"/>
        <v>37.47340620576923</v>
      </c>
    </row>
    <row r="35" spans="1:8" x14ac:dyDescent="0.3">
      <c r="A35" s="8">
        <f t="shared" si="6"/>
        <v>28</v>
      </c>
      <c r="B35" s="18">
        <v>69309.710000000006</v>
      </c>
      <c r="C35" s="18">
        <f t="shared" si="0"/>
        <v>78056.595402000006</v>
      </c>
      <c r="D35" s="18">
        <f t="shared" si="1"/>
        <v>6504.7162835000008</v>
      </c>
      <c r="E35" s="19">
        <f t="shared" si="2"/>
        <v>39.5023256082996</v>
      </c>
      <c r="F35" s="19">
        <f t="shared" si="3"/>
        <v>19.7511628041498</v>
      </c>
      <c r="G35" s="19">
        <f t="shared" si="4"/>
        <v>7.90046512165992</v>
      </c>
      <c r="H35" s="20">
        <f t="shared" si="5"/>
        <v>37.52720932788462</v>
      </c>
    </row>
    <row r="36" spans="1:8" x14ac:dyDescent="0.3">
      <c r="A36" s="8">
        <f t="shared" si="6"/>
        <v>29</v>
      </c>
      <c r="B36" s="18">
        <v>69401.72</v>
      </c>
      <c r="C36" s="18">
        <f t="shared" si="0"/>
        <v>78160.217064000011</v>
      </c>
      <c r="D36" s="18">
        <f t="shared" si="1"/>
        <v>6513.3514220000006</v>
      </c>
      <c r="E36" s="19">
        <f t="shared" si="2"/>
        <v>39.554765720647779</v>
      </c>
      <c r="F36" s="19">
        <f t="shared" si="3"/>
        <v>19.77738286032389</v>
      </c>
      <c r="G36" s="19">
        <f t="shared" si="4"/>
        <v>7.9109531441295555</v>
      </c>
      <c r="H36" s="20">
        <f t="shared" si="5"/>
        <v>37.577027434615388</v>
      </c>
    </row>
    <row r="37" spans="1:8" x14ac:dyDescent="0.3">
      <c r="A37" s="8">
        <f t="shared" si="6"/>
        <v>30</v>
      </c>
      <c r="B37" s="18">
        <v>69487.02</v>
      </c>
      <c r="C37" s="18">
        <f t="shared" si="0"/>
        <v>78256.28192400001</v>
      </c>
      <c r="D37" s="18">
        <f t="shared" si="1"/>
        <v>6521.3568270000005</v>
      </c>
      <c r="E37" s="19">
        <f t="shared" si="2"/>
        <v>39.603381540485834</v>
      </c>
      <c r="F37" s="19">
        <f t="shared" si="3"/>
        <v>19.801690770242917</v>
      </c>
      <c r="G37" s="19">
        <f t="shared" si="4"/>
        <v>7.9206763080971667</v>
      </c>
      <c r="H37" s="20">
        <f t="shared" si="5"/>
        <v>37.623212463461542</v>
      </c>
    </row>
    <row r="38" spans="1:8" x14ac:dyDescent="0.3">
      <c r="A38" s="8">
        <f t="shared" si="6"/>
        <v>31</v>
      </c>
      <c r="B38" s="18">
        <v>69565.960000000006</v>
      </c>
      <c r="C38" s="18">
        <f t="shared" si="0"/>
        <v>78345.184152000016</v>
      </c>
      <c r="D38" s="18">
        <f t="shared" si="1"/>
        <v>6528.765346000001</v>
      </c>
      <c r="E38" s="19">
        <f t="shared" si="2"/>
        <v>39.648372546558711</v>
      </c>
      <c r="F38" s="19">
        <f t="shared" si="3"/>
        <v>19.824186273279356</v>
      </c>
      <c r="G38" s="19">
        <f t="shared" si="4"/>
        <v>7.9296745093117424</v>
      </c>
      <c r="H38" s="20">
        <f t="shared" si="5"/>
        <v>37.66595391923078</v>
      </c>
    </row>
    <row r="39" spans="1:8" x14ac:dyDescent="0.3">
      <c r="A39" s="8">
        <f t="shared" si="6"/>
        <v>32</v>
      </c>
      <c r="B39" s="18">
        <v>69639.09</v>
      </c>
      <c r="C39" s="18">
        <f t="shared" si="0"/>
        <v>78427.543158</v>
      </c>
      <c r="D39" s="18">
        <f t="shared" si="1"/>
        <v>6535.6285965000006</v>
      </c>
      <c r="E39" s="19">
        <f t="shared" si="2"/>
        <v>39.690052205465584</v>
      </c>
      <c r="F39" s="19">
        <f t="shared" si="3"/>
        <v>19.845026102732792</v>
      </c>
      <c r="G39" s="19">
        <f t="shared" si="4"/>
        <v>7.9380104410931169</v>
      </c>
      <c r="H39" s="20">
        <f t="shared" si="5"/>
        <v>37.705549595192309</v>
      </c>
    </row>
    <row r="40" spans="1:8" x14ac:dyDescent="0.3">
      <c r="A40" s="8">
        <f t="shared" si="6"/>
        <v>33</v>
      </c>
      <c r="B40" s="18">
        <v>69706.77</v>
      </c>
      <c r="C40" s="18">
        <f t="shared" si="0"/>
        <v>78503.764374000006</v>
      </c>
      <c r="D40" s="18">
        <f t="shared" si="1"/>
        <v>6541.9803645000002</v>
      </c>
      <c r="E40" s="19">
        <f t="shared" si="2"/>
        <v>39.728625695344135</v>
      </c>
      <c r="F40" s="19">
        <f t="shared" si="3"/>
        <v>19.864312847672068</v>
      </c>
      <c r="G40" s="19">
        <f t="shared" si="4"/>
        <v>7.945725139068827</v>
      </c>
      <c r="H40" s="20">
        <f t="shared" si="5"/>
        <v>37.742194410576928</v>
      </c>
    </row>
    <row r="41" spans="1:8" x14ac:dyDescent="0.3">
      <c r="A41" s="8">
        <f t="shared" si="6"/>
        <v>34</v>
      </c>
      <c r="B41" s="18">
        <v>69769.490000000005</v>
      </c>
      <c r="C41" s="18">
        <f t="shared" si="0"/>
        <v>78574.399638000017</v>
      </c>
      <c r="D41" s="18">
        <f t="shared" si="1"/>
        <v>6547.8666365000017</v>
      </c>
      <c r="E41" s="19">
        <f t="shared" si="2"/>
        <v>39.764372286437258</v>
      </c>
      <c r="F41" s="19">
        <f t="shared" si="3"/>
        <v>19.882186143218629</v>
      </c>
      <c r="G41" s="19">
        <f t="shared" si="4"/>
        <v>7.9528744572874519</v>
      </c>
      <c r="H41" s="20">
        <f t="shared" si="5"/>
        <v>37.776153672115392</v>
      </c>
    </row>
    <row r="42" spans="1:8" x14ac:dyDescent="0.3">
      <c r="A42" s="21">
        <f t="shared" si="6"/>
        <v>35</v>
      </c>
      <c r="B42" s="22">
        <v>69827.520000000004</v>
      </c>
      <c r="C42" s="22">
        <f t="shared" si="0"/>
        <v>78639.753024000005</v>
      </c>
      <c r="D42" s="22">
        <f t="shared" si="1"/>
        <v>6553.3127520000007</v>
      </c>
      <c r="E42" s="23">
        <f t="shared" si="2"/>
        <v>39.797445862348184</v>
      </c>
      <c r="F42" s="23">
        <f t="shared" si="3"/>
        <v>19.898722931174092</v>
      </c>
      <c r="G42" s="23">
        <f t="shared" si="4"/>
        <v>7.9594891724696364</v>
      </c>
      <c r="H42" s="24">
        <f t="shared" si="5"/>
        <v>37.807573569230769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32</v>
      </c>
      <c r="B1" s="1" t="s">
        <v>63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41446.93</v>
      </c>
      <c r="C7" s="18">
        <f t="shared" ref="C7:C42" si="0">B7*$D$3</f>
        <v>46677.532566000002</v>
      </c>
      <c r="D7" s="18">
        <f t="shared" ref="D7:D42" si="1">B7/12*$D$3</f>
        <v>3889.7943805000004</v>
      </c>
      <c r="E7" s="19">
        <f t="shared" ref="E7:E42" si="2">C7/1976</f>
        <v>23.622233079959514</v>
      </c>
      <c r="F7" s="19">
        <f>E7/2</f>
        <v>11.811116539979757</v>
      </c>
      <c r="G7" s="19">
        <f>E7/5</f>
        <v>4.7244466159919032</v>
      </c>
      <c r="H7" s="20">
        <f>C7/2080</f>
        <v>22.441121425961541</v>
      </c>
    </row>
    <row r="8" spans="1:8" x14ac:dyDescent="0.3">
      <c r="A8" s="8">
        <f>A7+1</f>
        <v>1</v>
      </c>
      <c r="B8" s="18">
        <v>42642.55</v>
      </c>
      <c r="C8" s="18">
        <f t="shared" si="0"/>
        <v>48024.039810000009</v>
      </c>
      <c r="D8" s="18">
        <f t="shared" si="1"/>
        <v>4002.0033175000008</v>
      </c>
      <c r="E8" s="19">
        <f t="shared" si="2"/>
        <v>24.303663871457495</v>
      </c>
      <c r="F8" s="19">
        <f t="shared" ref="F8:F42" si="3">E8/2</f>
        <v>12.151831935728747</v>
      </c>
      <c r="G8" s="19">
        <f t="shared" ref="G8:G42" si="4">E8/5</f>
        <v>4.860732774291499</v>
      </c>
      <c r="H8" s="20">
        <f t="shared" ref="H8:H42" si="5">C8/2080</f>
        <v>23.088480677884618</v>
      </c>
    </row>
    <row r="9" spans="1:8" x14ac:dyDescent="0.3">
      <c r="A9" s="8">
        <f t="shared" ref="A9:A42" si="6">A8+1</f>
        <v>2</v>
      </c>
      <c r="B9" s="18">
        <v>43887.96</v>
      </c>
      <c r="C9" s="18">
        <f t="shared" si="0"/>
        <v>49426.620552</v>
      </c>
      <c r="D9" s="18">
        <f t="shared" si="1"/>
        <v>4118.8850460000003</v>
      </c>
      <c r="E9" s="19">
        <f t="shared" si="2"/>
        <v>25.013471939271255</v>
      </c>
      <c r="F9" s="19">
        <f t="shared" si="3"/>
        <v>12.506735969635628</v>
      </c>
      <c r="G9" s="19">
        <f t="shared" si="4"/>
        <v>5.0026943878542509</v>
      </c>
      <c r="H9" s="20">
        <f t="shared" si="5"/>
        <v>23.762798342307693</v>
      </c>
    </row>
    <row r="10" spans="1:8" x14ac:dyDescent="0.3">
      <c r="A10" s="8">
        <f t="shared" si="6"/>
        <v>3</v>
      </c>
      <c r="B10" s="18">
        <v>45133.31</v>
      </c>
      <c r="C10" s="18">
        <f t="shared" si="0"/>
        <v>50829.133721999999</v>
      </c>
      <c r="D10" s="18">
        <f t="shared" si="1"/>
        <v>4235.7611434999999</v>
      </c>
      <c r="E10" s="19">
        <f t="shared" si="2"/>
        <v>25.723245810728745</v>
      </c>
      <c r="F10" s="19">
        <f t="shared" si="3"/>
        <v>12.861622905364372</v>
      </c>
      <c r="G10" s="19">
        <f t="shared" si="4"/>
        <v>5.1446491621457486</v>
      </c>
      <c r="H10" s="20">
        <f t="shared" si="5"/>
        <v>24.437083520192306</v>
      </c>
    </row>
    <row r="11" spans="1:8" x14ac:dyDescent="0.3">
      <c r="A11" s="8">
        <f t="shared" si="6"/>
        <v>4</v>
      </c>
      <c r="B11" s="18">
        <v>46627.839999999997</v>
      </c>
      <c r="C11" s="18">
        <f t="shared" si="0"/>
        <v>52512.273408000001</v>
      </c>
      <c r="D11" s="18">
        <f t="shared" si="1"/>
        <v>4376.0227839999998</v>
      </c>
      <c r="E11" s="19">
        <f t="shared" si="2"/>
        <v>26.57503714979757</v>
      </c>
      <c r="F11" s="19">
        <f t="shared" si="3"/>
        <v>13.287518574898785</v>
      </c>
      <c r="G11" s="19">
        <f t="shared" si="4"/>
        <v>5.3150074299595138</v>
      </c>
      <c r="H11" s="20">
        <f t="shared" si="5"/>
        <v>25.246285292307693</v>
      </c>
    </row>
    <row r="12" spans="1:8" x14ac:dyDescent="0.3">
      <c r="A12" s="8">
        <f t="shared" si="6"/>
        <v>5</v>
      </c>
      <c r="B12" s="18">
        <v>48570.63</v>
      </c>
      <c r="C12" s="18">
        <f t="shared" si="0"/>
        <v>54700.243505999999</v>
      </c>
      <c r="D12" s="18">
        <f t="shared" si="1"/>
        <v>4558.3536254999999</v>
      </c>
      <c r="E12" s="19">
        <f t="shared" si="2"/>
        <v>27.68230946659919</v>
      </c>
      <c r="F12" s="19">
        <f t="shared" si="3"/>
        <v>13.841154733299595</v>
      </c>
      <c r="G12" s="19">
        <f t="shared" si="4"/>
        <v>5.5364618933198377</v>
      </c>
      <c r="H12" s="20">
        <f t="shared" si="5"/>
        <v>26.29819399326923</v>
      </c>
    </row>
    <row r="13" spans="1:8" x14ac:dyDescent="0.3">
      <c r="A13" s="8">
        <f t="shared" si="6"/>
        <v>6</v>
      </c>
      <c r="B13" s="18">
        <v>48570.63</v>
      </c>
      <c r="C13" s="18">
        <f t="shared" si="0"/>
        <v>54700.243505999999</v>
      </c>
      <c r="D13" s="18">
        <f t="shared" si="1"/>
        <v>4558.3536254999999</v>
      </c>
      <c r="E13" s="19">
        <f t="shared" si="2"/>
        <v>27.68230946659919</v>
      </c>
      <c r="F13" s="19">
        <f t="shared" si="3"/>
        <v>13.841154733299595</v>
      </c>
      <c r="G13" s="19">
        <f t="shared" si="4"/>
        <v>5.5364618933198377</v>
      </c>
      <c r="H13" s="20">
        <f t="shared" si="5"/>
        <v>26.29819399326923</v>
      </c>
    </row>
    <row r="14" spans="1:8" x14ac:dyDescent="0.3">
      <c r="A14" s="8">
        <f t="shared" si="6"/>
        <v>7</v>
      </c>
      <c r="B14" s="18">
        <v>50563.28</v>
      </c>
      <c r="C14" s="18">
        <f t="shared" si="0"/>
        <v>56944.365936000002</v>
      </c>
      <c r="D14" s="18">
        <f t="shared" si="1"/>
        <v>4745.3638280000005</v>
      </c>
      <c r="E14" s="19">
        <f t="shared" si="2"/>
        <v>28.817998955465587</v>
      </c>
      <c r="F14" s="19">
        <f t="shared" si="3"/>
        <v>14.408999477732793</v>
      </c>
      <c r="G14" s="19">
        <f t="shared" si="4"/>
        <v>5.7635997910931174</v>
      </c>
      <c r="H14" s="20">
        <f t="shared" si="5"/>
        <v>27.377099007692308</v>
      </c>
    </row>
    <row r="15" spans="1:8" x14ac:dyDescent="0.3">
      <c r="A15" s="8">
        <f t="shared" si="6"/>
        <v>8</v>
      </c>
      <c r="B15" s="18">
        <v>50563.28</v>
      </c>
      <c r="C15" s="18">
        <f t="shared" si="0"/>
        <v>56944.365936000002</v>
      </c>
      <c r="D15" s="18">
        <f t="shared" si="1"/>
        <v>4745.3638280000005</v>
      </c>
      <c r="E15" s="19">
        <f t="shared" si="2"/>
        <v>28.817998955465587</v>
      </c>
      <c r="F15" s="19">
        <f t="shared" si="3"/>
        <v>14.408999477732793</v>
      </c>
      <c r="G15" s="19">
        <f t="shared" si="4"/>
        <v>5.7635997910931174</v>
      </c>
      <c r="H15" s="20">
        <f t="shared" si="5"/>
        <v>27.377099007692308</v>
      </c>
    </row>
    <row r="16" spans="1:8" x14ac:dyDescent="0.3">
      <c r="A16" s="8">
        <f t="shared" si="6"/>
        <v>9</v>
      </c>
      <c r="B16" s="18">
        <v>52555.9</v>
      </c>
      <c r="C16" s="18">
        <f t="shared" si="0"/>
        <v>59188.454580000005</v>
      </c>
      <c r="D16" s="18">
        <f t="shared" si="1"/>
        <v>4932.371215000001</v>
      </c>
      <c r="E16" s="19">
        <f t="shared" si="2"/>
        <v>29.95367134615385</v>
      </c>
      <c r="F16" s="19">
        <f t="shared" si="3"/>
        <v>14.976835673076925</v>
      </c>
      <c r="G16" s="19">
        <f t="shared" si="4"/>
        <v>5.9907342692307699</v>
      </c>
      <c r="H16" s="20">
        <f t="shared" si="5"/>
        <v>28.455987778846158</v>
      </c>
    </row>
    <row r="17" spans="1:8" x14ac:dyDescent="0.3">
      <c r="A17" s="8">
        <f t="shared" si="6"/>
        <v>10</v>
      </c>
      <c r="B17" s="18">
        <v>52555.9</v>
      </c>
      <c r="C17" s="18">
        <f t="shared" si="0"/>
        <v>59188.454580000005</v>
      </c>
      <c r="D17" s="18">
        <f t="shared" si="1"/>
        <v>4932.371215000001</v>
      </c>
      <c r="E17" s="19">
        <f t="shared" si="2"/>
        <v>29.95367134615385</v>
      </c>
      <c r="F17" s="19">
        <f t="shared" si="3"/>
        <v>14.976835673076925</v>
      </c>
      <c r="G17" s="19">
        <f t="shared" si="4"/>
        <v>5.9907342692307699</v>
      </c>
      <c r="H17" s="20">
        <f t="shared" si="5"/>
        <v>28.455987778846158</v>
      </c>
    </row>
    <row r="18" spans="1:8" x14ac:dyDescent="0.3">
      <c r="A18" s="8">
        <f t="shared" si="6"/>
        <v>11</v>
      </c>
      <c r="B18" s="18">
        <v>55046.71</v>
      </c>
      <c r="C18" s="18">
        <f t="shared" si="0"/>
        <v>61993.604802000002</v>
      </c>
      <c r="D18" s="18">
        <f t="shared" si="1"/>
        <v>5166.1337334999998</v>
      </c>
      <c r="E18" s="19">
        <f t="shared" si="2"/>
        <v>31.373281782388666</v>
      </c>
      <c r="F18" s="19">
        <f t="shared" si="3"/>
        <v>15.686640891194333</v>
      </c>
      <c r="G18" s="19">
        <f t="shared" si="4"/>
        <v>6.2746563564777329</v>
      </c>
      <c r="H18" s="20">
        <f t="shared" si="5"/>
        <v>29.804617693269233</v>
      </c>
    </row>
    <row r="19" spans="1:8" x14ac:dyDescent="0.3">
      <c r="A19" s="8">
        <f t="shared" si="6"/>
        <v>12</v>
      </c>
      <c r="B19" s="18">
        <v>55046.71</v>
      </c>
      <c r="C19" s="18">
        <f t="shared" si="0"/>
        <v>61993.604802000002</v>
      </c>
      <c r="D19" s="18">
        <f t="shared" si="1"/>
        <v>5166.1337334999998</v>
      </c>
      <c r="E19" s="19">
        <f t="shared" si="2"/>
        <v>31.373281782388666</v>
      </c>
      <c r="F19" s="19">
        <f t="shared" si="3"/>
        <v>15.686640891194333</v>
      </c>
      <c r="G19" s="19">
        <f t="shared" si="4"/>
        <v>6.2746563564777329</v>
      </c>
      <c r="H19" s="20">
        <f t="shared" si="5"/>
        <v>29.804617693269233</v>
      </c>
    </row>
    <row r="20" spans="1:8" x14ac:dyDescent="0.3">
      <c r="A20" s="8">
        <f t="shared" si="6"/>
        <v>13</v>
      </c>
      <c r="B20" s="18">
        <v>57288.45</v>
      </c>
      <c r="C20" s="18">
        <f t="shared" si="0"/>
        <v>64518.252390000001</v>
      </c>
      <c r="D20" s="18">
        <f t="shared" si="1"/>
        <v>5376.5210324999998</v>
      </c>
      <c r="E20" s="19">
        <f t="shared" si="2"/>
        <v>32.650937444331987</v>
      </c>
      <c r="F20" s="19">
        <f t="shared" si="3"/>
        <v>16.325468722165994</v>
      </c>
      <c r="G20" s="19">
        <f t="shared" si="4"/>
        <v>6.5301874888663978</v>
      </c>
      <c r="H20" s="20">
        <f t="shared" si="5"/>
        <v>31.018390572115386</v>
      </c>
    </row>
    <row r="21" spans="1:8" x14ac:dyDescent="0.3">
      <c r="A21" s="8">
        <f t="shared" si="6"/>
        <v>14</v>
      </c>
      <c r="B21" s="18">
        <v>57288.45</v>
      </c>
      <c r="C21" s="18">
        <f t="shared" si="0"/>
        <v>64518.252390000001</v>
      </c>
      <c r="D21" s="18">
        <f t="shared" si="1"/>
        <v>5376.5210324999998</v>
      </c>
      <c r="E21" s="19">
        <f t="shared" si="2"/>
        <v>32.650937444331987</v>
      </c>
      <c r="F21" s="19">
        <f t="shared" si="3"/>
        <v>16.325468722165994</v>
      </c>
      <c r="G21" s="19">
        <f t="shared" si="4"/>
        <v>6.5301874888663978</v>
      </c>
      <c r="H21" s="20">
        <f t="shared" si="5"/>
        <v>31.018390572115386</v>
      </c>
    </row>
    <row r="22" spans="1:8" x14ac:dyDescent="0.3">
      <c r="A22" s="8">
        <f t="shared" si="6"/>
        <v>15</v>
      </c>
      <c r="B22" s="18">
        <v>59530.18</v>
      </c>
      <c r="C22" s="18">
        <f t="shared" si="0"/>
        <v>67042.888716000001</v>
      </c>
      <c r="D22" s="18">
        <f t="shared" si="1"/>
        <v>5586.9073930000004</v>
      </c>
      <c r="E22" s="19">
        <f t="shared" si="2"/>
        <v>33.928587406882592</v>
      </c>
      <c r="F22" s="19">
        <f t="shared" si="3"/>
        <v>16.964293703441296</v>
      </c>
      <c r="G22" s="19">
        <f t="shared" si="4"/>
        <v>6.7857174813765182</v>
      </c>
      <c r="H22" s="20">
        <f t="shared" si="5"/>
        <v>32.232158036538465</v>
      </c>
    </row>
    <row r="23" spans="1:8" x14ac:dyDescent="0.3">
      <c r="A23" s="8">
        <f t="shared" si="6"/>
        <v>16</v>
      </c>
      <c r="B23" s="18">
        <v>59530.18</v>
      </c>
      <c r="C23" s="18">
        <f t="shared" si="0"/>
        <v>67042.888716000001</v>
      </c>
      <c r="D23" s="18">
        <f t="shared" si="1"/>
        <v>5586.9073930000004</v>
      </c>
      <c r="E23" s="19">
        <f t="shared" si="2"/>
        <v>33.928587406882592</v>
      </c>
      <c r="F23" s="19">
        <f t="shared" si="3"/>
        <v>16.964293703441296</v>
      </c>
      <c r="G23" s="19">
        <f t="shared" si="4"/>
        <v>6.7857174813765182</v>
      </c>
      <c r="H23" s="20">
        <f t="shared" si="5"/>
        <v>32.232158036538465</v>
      </c>
    </row>
    <row r="24" spans="1:8" x14ac:dyDescent="0.3">
      <c r="A24" s="8">
        <f t="shared" si="6"/>
        <v>17</v>
      </c>
      <c r="B24" s="18">
        <v>62020.99</v>
      </c>
      <c r="C24" s="18">
        <f t="shared" si="0"/>
        <v>69848.038937999998</v>
      </c>
      <c r="D24" s="18">
        <f t="shared" si="1"/>
        <v>5820.669911500001</v>
      </c>
      <c r="E24" s="19">
        <f t="shared" si="2"/>
        <v>35.348197843117411</v>
      </c>
      <c r="F24" s="19">
        <f t="shared" si="3"/>
        <v>17.674098921558706</v>
      </c>
      <c r="G24" s="19">
        <f t="shared" si="4"/>
        <v>7.0696395686234821</v>
      </c>
      <c r="H24" s="20">
        <f t="shared" si="5"/>
        <v>33.580787950961536</v>
      </c>
    </row>
    <row r="25" spans="1:8" x14ac:dyDescent="0.3">
      <c r="A25" s="8">
        <f t="shared" si="6"/>
        <v>18</v>
      </c>
      <c r="B25" s="18">
        <v>62020.99</v>
      </c>
      <c r="C25" s="18">
        <f t="shared" si="0"/>
        <v>69848.038937999998</v>
      </c>
      <c r="D25" s="18">
        <f t="shared" si="1"/>
        <v>5820.669911500001</v>
      </c>
      <c r="E25" s="19">
        <f t="shared" si="2"/>
        <v>35.348197843117411</v>
      </c>
      <c r="F25" s="19">
        <f t="shared" si="3"/>
        <v>17.674098921558706</v>
      </c>
      <c r="G25" s="19">
        <f t="shared" si="4"/>
        <v>7.0696395686234821</v>
      </c>
      <c r="H25" s="20">
        <f t="shared" si="5"/>
        <v>33.580787950961536</v>
      </c>
    </row>
    <row r="26" spans="1:8" x14ac:dyDescent="0.3">
      <c r="A26" s="8">
        <f t="shared" si="6"/>
        <v>19</v>
      </c>
      <c r="B26" s="18">
        <v>62020.99</v>
      </c>
      <c r="C26" s="18">
        <f t="shared" si="0"/>
        <v>69848.038937999998</v>
      </c>
      <c r="D26" s="18">
        <f t="shared" si="1"/>
        <v>5820.669911500001</v>
      </c>
      <c r="E26" s="19">
        <f t="shared" si="2"/>
        <v>35.348197843117411</v>
      </c>
      <c r="F26" s="19">
        <f t="shared" si="3"/>
        <v>17.674098921558706</v>
      </c>
      <c r="G26" s="19">
        <f t="shared" si="4"/>
        <v>7.0696395686234821</v>
      </c>
      <c r="H26" s="20">
        <f t="shared" si="5"/>
        <v>33.580787950961536</v>
      </c>
    </row>
    <row r="27" spans="1:8" x14ac:dyDescent="0.3">
      <c r="A27" s="8">
        <f t="shared" si="6"/>
        <v>20</v>
      </c>
      <c r="B27" s="18">
        <v>64262.69</v>
      </c>
      <c r="C27" s="18">
        <f t="shared" si="0"/>
        <v>72372.641478000005</v>
      </c>
      <c r="D27" s="18">
        <f t="shared" si="1"/>
        <v>6031.0534565000007</v>
      </c>
      <c r="E27" s="19">
        <f t="shared" si="2"/>
        <v>36.625830707489882</v>
      </c>
      <c r="F27" s="19">
        <f t="shared" si="3"/>
        <v>18.312915353744941</v>
      </c>
      <c r="G27" s="19">
        <f t="shared" si="4"/>
        <v>7.3251661414979763</v>
      </c>
      <c r="H27" s="20">
        <f t="shared" si="5"/>
        <v>34.794539172115385</v>
      </c>
    </row>
    <row r="28" spans="1:8" x14ac:dyDescent="0.3">
      <c r="A28" s="8">
        <f t="shared" si="6"/>
        <v>21</v>
      </c>
      <c r="B28" s="18">
        <v>64262.69</v>
      </c>
      <c r="C28" s="18">
        <f t="shared" si="0"/>
        <v>72372.641478000005</v>
      </c>
      <c r="D28" s="18">
        <f t="shared" si="1"/>
        <v>6031.0534565000007</v>
      </c>
      <c r="E28" s="19">
        <f t="shared" si="2"/>
        <v>36.625830707489882</v>
      </c>
      <c r="F28" s="19">
        <f t="shared" si="3"/>
        <v>18.312915353744941</v>
      </c>
      <c r="G28" s="19">
        <f t="shared" si="4"/>
        <v>7.3251661414979763</v>
      </c>
      <c r="H28" s="20">
        <f t="shared" si="5"/>
        <v>34.794539172115385</v>
      </c>
    </row>
    <row r="29" spans="1:8" x14ac:dyDescent="0.3">
      <c r="A29" s="8">
        <f t="shared" si="6"/>
        <v>22</v>
      </c>
      <c r="B29" s="18">
        <v>66753.5</v>
      </c>
      <c r="C29" s="18">
        <f t="shared" si="0"/>
        <v>75177.791700000002</v>
      </c>
      <c r="D29" s="18">
        <f t="shared" si="1"/>
        <v>6264.8159750000004</v>
      </c>
      <c r="E29" s="19">
        <f t="shared" si="2"/>
        <v>38.045441143724695</v>
      </c>
      <c r="F29" s="19">
        <f t="shared" si="3"/>
        <v>19.022720571862347</v>
      </c>
      <c r="G29" s="19">
        <f t="shared" si="4"/>
        <v>7.6090882287449393</v>
      </c>
      <c r="H29" s="20">
        <f t="shared" si="5"/>
        <v>36.143169086538464</v>
      </c>
    </row>
    <row r="30" spans="1:8" x14ac:dyDescent="0.3">
      <c r="A30" s="8">
        <f t="shared" si="6"/>
        <v>23</v>
      </c>
      <c r="B30" s="18">
        <v>69244.289999999994</v>
      </c>
      <c r="C30" s="18">
        <f t="shared" si="0"/>
        <v>77982.919397999998</v>
      </c>
      <c r="D30" s="18">
        <f t="shared" si="1"/>
        <v>6498.5766164999995</v>
      </c>
      <c r="E30" s="19">
        <f t="shared" si="2"/>
        <v>39.465040181174089</v>
      </c>
      <c r="F30" s="19">
        <f t="shared" si="3"/>
        <v>19.732520090587045</v>
      </c>
      <c r="G30" s="19">
        <f t="shared" si="4"/>
        <v>7.8930080362348178</v>
      </c>
      <c r="H30" s="20">
        <f t="shared" si="5"/>
        <v>37.491788172115385</v>
      </c>
    </row>
    <row r="31" spans="1:8" x14ac:dyDescent="0.3">
      <c r="A31" s="8">
        <f t="shared" si="6"/>
        <v>24</v>
      </c>
      <c r="B31" s="18">
        <v>71236.92</v>
      </c>
      <c r="C31" s="18">
        <f t="shared" si="0"/>
        <v>80227.019304000001</v>
      </c>
      <c r="D31" s="18">
        <f t="shared" si="1"/>
        <v>6685.5849420000004</v>
      </c>
      <c r="E31" s="19">
        <f t="shared" si="2"/>
        <v>40.600718271255062</v>
      </c>
      <c r="F31" s="19">
        <f t="shared" si="3"/>
        <v>20.300359135627531</v>
      </c>
      <c r="G31" s="19">
        <f t="shared" si="4"/>
        <v>8.120143654251013</v>
      </c>
      <c r="H31" s="20">
        <f t="shared" si="5"/>
        <v>38.570682357692306</v>
      </c>
    </row>
    <row r="32" spans="1:8" x14ac:dyDescent="0.3">
      <c r="A32" s="8">
        <f t="shared" si="6"/>
        <v>25</v>
      </c>
      <c r="B32" s="18">
        <v>71366.17</v>
      </c>
      <c r="C32" s="18">
        <f t="shared" si="0"/>
        <v>80372.580654000005</v>
      </c>
      <c r="D32" s="18">
        <f t="shared" si="1"/>
        <v>6697.7150545000004</v>
      </c>
      <c r="E32" s="19">
        <f t="shared" si="2"/>
        <v>40.67438292206478</v>
      </c>
      <c r="F32" s="19">
        <f t="shared" si="3"/>
        <v>20.33719146103239</v>
      </c>
      <c r="G32" s="19">
        <f t="shared" si="4"/>
        <v>8.1348765844129556</v>
      </c>
      <c r="H32" s="20">
        <f t="shared" si="5"/>
        <v>38.640663775961542</v>
      </c>
    </row>
    <row r="33" spans="1:8" x14ac:dyDescent="0.3">
      <c r="A33" s="8">
        <f t="shared" si="6"/>
        <v>26</v>
      </c>
      <c r="B33" s="18">
        <v>71485.929999999993</v>
      </c>
      <c r="C33" s="18">
        <f t="shared" si="0"/>
        <v>80507.454366000005</v>
      </c>
      <c r="D33" s="18">
        <f t="shared" si="1"/>
        <v>6708.9545304999992</v>
      </c>
      <c r="E33" s="19">
        <f t="shared" si="2"/>
        <v>40.742638849190286</v>
      </c>
      <c r="F33" s="19">
        <f t="shared" si="3"/>
        <v>20.371319424595143</v>
      </c>
      <c r="G33" s="19">
        <f t="shared" si="4"/>
        <v>8.1485277698380578</v>
      </c>
      <c r="H33" s="20">
        <f t="shared" si="5"/>
        <v>38.705506906730768</v>
      </c>
    </row>
    <row r="34" spans="1:8" x14ac:dyDescent="0.3">
      <c r="A34" s="8">
        <f t="shared" si="6"/>
        <v>27</v>
      </c>
      <c r="B34" s="18">
        <v>71596.88</v>
      </c>
      <c r="C34" s="18">
        <f t="shared" si="0"/>
        <v>80632.406256000017</v>
      </c>
      <c r="D34" s="18">
        <f t="shared" si="1"/>
        <v>6719.3671880000011</v>
      </c>
      <c r="E34" s="19">
        <f t="shared" si="2"/>
        <v>40.80587361133604</v>
      </c>
      <c r="F34" s="19">
        <f t="shared" si="3"/>
        <v>20.40293680566802</v>
      </c>
      <c r="G34" s="19">
        <f t="shared" si="4"/>
        <v>8.1611747222672086</v>
      </c>
      <c r="H34" s="20">
        <f t="shared" si="5"/>
        <v>38.765579930769242</v>
      </c>
    </row>
    <row r="35" spans="1:8" x14ac:dyDescent="0.3">
      <c r="A35" s="8">
        <f t="shared" si="6"/>
        <v>28</v>
      </c>
      <c r="B35" s="18">
        <v>71699.67</v>
      </c>
      <c r="C35" s="18">
        <f t="shared" si="0"/>
        <v>80748.168354000009</v>
      </c>
      <c r="D35" s="18">
        <f t="shared" si="1"/>
        <v>6729.0140295000001</v>
      </c>
      <c r="E35" s="19">
        <f t="shared" si="2"/>
        <v>40.864457669028347</v>
      </c>
      <c r="F35" s="19">
        <f t="shared" si="3"/>
        <v>20.432228834514174</v>
      </c>
      <c r="G35" s="19">
        <f t="shared" si="4"/>
        <v>8.1728915338056698</v>
      </c>
      <c r="H35" s="20">
        <f t="shared" si="5"/>
        <v>38.821234785576927</v>
      </c>
    </row>
    <row r="36" spans="1:8" x14ac:dyDescent="0.3">
      <c r="A36" s="8">
        <f t="shared" si="6"/>
        <v>29</v>
      </c>
      <c r="B36" s="18">
        <v>71794.850000000006</v>
      </c>
      <c r="C36" s="18">
        <f t="shared" si="0"/>
        <v>80855.36007000001</v>
      </c>
      <c r="D36" s="18">
        <f t="shared" si="1"/>
        <v>6737.9466725000011</v>
      </c>
      <c r="E36" s="19">
        <f t="shared" si="2"/>
        <v>40.918704488866403</v>
      </c>
      <c r="F36" s="19">
        <f t="shared" si="3"/>
        <v>20.459352244433202</v>
      </c>
      <c r="G36" s="19">
        <f t="shared" si="4"/>
        <v>8.18374089777328</v>
      </c>
      <c r="H36" s="20">
        <f t="shared" si="5"/>
        <v>38.872769264423084</v>
      </c>
    </row>
    <row r="37" spans="1:8" x14ac:dyDescent="0.3">
      <c r="A37" s="8">
        <f t="shared" si="6"/>
        <v>30</v>
      </c>
      <c r="B37" s="18">
        <v>71883.09</v>
      </c>
      <c r="C37" s="18">
        <f t="shared" si="0"/>
        <v>80954.735958000005</v>
      </c>
      <c r="D37" s="18">
        <f t="shared" si="1"/>
        <v>6746.2279964999998</v>
      </c>
      <c r="E37" s="19">
        <f t="shared" si="2"/>
        <v>40.968995930161945</v>
      </c>
      <c r="F37" s="19">
        <f t="shared" si="3"/>
        <v>20.484497965080973</v>
      </c>
      <c r="G37" s="19">
        <f t="shared" si="4"/>
        <v>8.1937991860323898</v>
      </c>
      <c r="H37" s="20">
        <f t="shared" si="5"/>
        <v>38.920546133653851</v>
      </c>
    </row>
    <row r="38" spans="1:8" x14ac:dyDescent="0.3">
      <c r="A38" s="8">
        <f t="shared" si="6"/>
        <v>31</v>
      </c>
      <c r="B38" s="18">
        <v>71964.759999999995</v>
      </c>
      <c r="C38" s="18">
        <f t="shared" si="0"/>
        <v>81046.712712000008</v>
      </c>
      <c r="D38" s="18">
        <f t="shared" si="1"/>
        <v>6753.892726</v>
      </c>
      <c r="E38" s="19">
        <f t="shared" si="2"/>
        <v>41.015542870445351</v>
      </c>
      <c r="F38" s="19">
        <f t="shared" si="3"/>
        <v>20.507771435222676</v>
      </c>
      <c r="G38" s="19">
        <f t="shared" si="4"/>
        <v>8.2031085740890699</v>
      </c>
      <c r="H38" s="20">
        <f t="shared" si="5"/>
        <v>38.964765726923083</v>
      </c>
    </row>
    <row r="39" spans="1:8" x14ac:dyDescent="0.3">
      <c r="A39" s="8">
        <f t="shared" si="6"/>
        <v>32</v>
      </c>
      <c r="B39" s="18">
        <v>72040.41</v>
      </c>
      <c r="C39" s="18">
        <f t="shared" si="0"/>
        <v>81131.909742000003</v>
      </c>
      <c r="D39" s="18">
        <f t="shared" si="1"/>
        <v>6760.9924785000012</v>
      </c>
      <c r="E39" s="19">
        <f t="shared" si="2"/>
        <v>41.058658776315788</v>
      </c>
      <c r="F39" s="19">
        <f t="shared" si="3"/>
        <v>20.529329388157894</v>
      </c>
      <c r="G39" s="19">
        <f t="shared" si="4"/>
        <v>8.2117317552631572</v>
      </c>
      <c r="H39" s="20">
        <f t="shared" si="5"/>
        <v>39.005725837500002</v>
      </c>
    </row>
    <row r="40" spans="1:8" x14ac:dyDescent="0.3">
      <c r="A40" s="8">
        <f t="shared" si="6"/>
        <v>33</v>
      </c>
      <c r="B40" s="18">
        <v>72110.429999999993</v>
      </c>
      <c r="C40" s="18">
        <f t="shared" si="0"/>
        <v>81210.766265999991</v>
      </c>
      <c r="D40" s="18">
        <f t="shared" si="1"/>
        <v>6767.5638554999996</v>
      </c>
      <c r="E40" s="19">
        <f t="shared" si="2"/>
        <v>41.098565924089066</v>
      </c>
      <c r="F40" s="19">
        <f t="shared" si="3"/>
        <v>20.549282962044533</v>
      </c>
      <c r="G40" s="19">
        <f t="shared" si="4"/>
        <v>8.2197131848178131</v>
      </c>
      <c r="H40" s="20">
        <f t="shared" si="5"/>
        <v>39.043637627884614</v>
      </c>
    </row>
    <row r="41" spans="1:8" x14ac:dyDescent="0.3">
      <c r="A41" s="8">
        <f t="shared" si="6"/>
        <v>34</v>
      </c>
      <c r="B41" s="18">
        <v>72175.31</v>
      </c>
      <c r="C41" s="18">
        <f t="shared" si="0"/>
        <v>81283.834122</v>
      </c>
      <c r="D41" s="18">
        <f t="shared" si="1"/>
        <v>6773.6528435</v>
      </c>
      <c r="E41" s="19">
        <f t="shared" si="2"/>
        <v>41.135543584008097</v>
      </c>
      <c r="F41" s="19">
        <f t="shared" si="3"/>
        <v>20.567771792004049</v>
      </c>
      <c r="G41" s="19">
        <f t="shared" si="4"/>
        <v>8.2271087168016201</v>
      </c>
      <c r="H41" s="20">
        <f t="shared" si="5"/>
        <v>39.078766404807695</v>
      </c>
    </row>
    <row r="42" spans="1:8" x14ac:dyDescent="0.3">
      <c r="A42" s="21">
        <f t="shared" si="6"/>
        <v>35</v>
      </c>
      <c r="B42" s="22">
        <v>72235.33</v>
      </c>
      <c r="C42" s="22">
        <f t="shared" si="0"/>
        <v>81351.428646000015</v>
      </c>
      <c r="D42" s="22">
        <f t="shared" si="1"/>
        <v>6779.2857205</v>
      </c>
      <c r="E42" s="23">
        <f t="shared" si="2"/>
        <v>41.169751339068831</v>
      </c>
      <c r="F42" s="23">
        <f t="shared" si="3"/>
        <v>20.584875669534416</v>
      </c>
      <c r="G42" s="23">
        <f t="shared" si="4"/>
        <v>8.2339502678137659</v>
      </c>
      <c r="H42" s="24">
        <f t="shared" si="5"/>
        <v>39.111263772115393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7</v>
      </c>
      <c r="B1" s="1" t="s">
        <v>46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">
        <v>76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28">
        <v>22591.66</v>
      </c>
      <c r="C7" s="18">
        <f>B7*$D$3</f>
        <v>25442.727492000002</v>
      </c>
      <c r="D7" s="18">
        <f t="shared" ref="D7:D42" si="0">B7/12*$D$3</f>
        <v>2120.2272910000002</v>
      </c>
      <c r="E7" s="19">
        <f t="shared" ref="E7:E42" si="1">C7/1976</f>
        <v>12.875874236842106</v>
      </c>
      <c r="F7" s="19">
        <f>E7/2</f>
        <v>6.4379371184210532</v>
      </c>
      <c r="G7" s="19">
        <f>E7/5</f>
        <v>2.5751748473684213</v>
      </c>
      <c r="H7" s="20">
        <f>C7/2080</f>
        <v>12.232080525000001</v>
      </c>
    </row>
    <row r="8" spans="1:8" x14ac:dyDescent="0.3">
      <c r="A8" s="8">
        <f>A7+1</f>
        <v>1</v>
      </c>
      <c r="B8" s="28">
        <v>22873.33</v>
      </c>
      <c r="C8" s="18">
        <f t="shared" ref="C8:C42" si="2">B8*$D$3</f>
        <v>25759.944246000003</v>
      </c>
      <c r="D8" s="18">
        <f t="shared" si="0"/>
        <v>2146.6620205000004</v>
      </c>
      <c r="E8" s="19">
        <f t="shared" si="1"/>
        <v>13.03640903137652</v>
      </c>
      <c r="F8" s="19">
        <f t="shared" ref="F8:F42" si="3">E8/2</f>
        <v>6.51820451568826</v>
      </c>
      <c r="G8" s="19">
        <f t="shared" ref="G8:G42" si="4">E8/5</f>
        <v>2.6072818062753038</v>
      </c>
      <c r="H8" s="20">
        <f t="shared" ref="H8:H42" si="5">C8/2080</f>
        <v>12.384588579807694</v>
      </c>
    </row>
    <row r="9" spans="1:8" x14ac:dyDescent="0.3">
      <c r="A9" s="8">
        <f t="shared" ref="A9:A42" si="6">A8+1</f>
        <v>2</v>
      </c>
      <c r="B9" s="18">
        <v>23154.51</v>
      </c>
      <c r="C9" s="18">
        <f t="shared" si="2"/>
        <v>26076.609162000001</v>
      </c>
      <c r="D9" s="18">
        <f t="shared" si="0"/>
        <v>2173.0507634999999</v>
      </c>
      <c r="E9" s="19">
        <f t="shared" si="1"/>
        <v>13.196664555668017</v>
      </c>
      <c r="F9" s="19">
        <f t="shared" si="3"/>
        <v>6.5983322778340083</v>
      </c>
      <c r="G9" s="19">
        <f t="shared" si="4"/>
        <v>2.6393329111336032</v>
      </c>
      <c r="H9" s="20">
        <f t="shared" si="5"/>
        <v>12.536831327884615</v>
      </c>
    </row>
    <row r="10" spans="1:8" x14ac:dyDescent="0.3">
      <c r="A10" s="8">
        <f t="shared" si="6"/>
        <v>3</v>
      </c>
      <c r="B10" s="18">
        <v>23436.17</v>
      </c>
      <c r="C10" s="18">
        <f t="shared" si="2"/>
        <v>26393.814654000002</v>
      </c>
      <c r="D10" s="18">
        <f t="shared" si="0"/>
        <v>2199.4845545000003</v>
      </c>
      <c r="E10" s="19">
        <f t="shared" si="1"/>
        <v>13.357193650809718</v>
      </c>
      <c r="F10" s="19">
        <f t="shared" si="3"/>
        <v>6.6785968254048589</v>
      </c>
      <c r="G10" s="19">
        <f t="shared" si="4"/>
        <v>2.6714387301619436</v>
      </c>
      <c r="H10" s="20">
        <f t="shared" si="5"/>
        <v>12.689333968269231</v>
      </c>
    </row>
    <row r="11" spans="1:8" x14ac:dyDescent="0.3">
      <c r="A11" s="8">
        <f t="shared" si="6"/>
        <v>4</v>
      </c>
      <c r="B11" s="18">
        <v>23767.23</v>
      </c>
      <c r="C11" s="18">
        <f t="shared" si="2"/>
        <v>26766.654426000001</v>
      </c>
      <c r="D11" s="18">
        <f t="shared" si="0"/>
        <v>2230.5545354999999</v>
      </c>
      <c r="E11" s="19">
        <f t="shared" si="1"/>
        <v>13.545877745951417</v>
      </c>
      <c r="F11" s="19">
        <f t="shared" si="3"/>
        <v>6.7729388729757085</v>
      </c>
      <c r="G11" s="19">
        <f t="shared" si="4"/>
        <v>2.7091755491902836</v>
      </c>
      <c r="H11" s="20">
        <f t="shared" si="5"/>
        <v>12.868583858653846</v>
      </c>
    </row>
    <row r="12" spans="1:8" x14ac:dyDescent="0.3">
      <c r="A12" s="8">
        <f t="shared" si="6"/>
        <v>5</v>
      </c>
      <c r="B12" s="18">
        <v>24011.59</v>
      </c>
      <c r="C12" s="18">
        <f t="shared" si="2"/>
        <v>27041.852658000003</v>
      </c>
      <c r="D12" s="18">
        <f t="shared" si="0"/>
        <v>2253.4877215000001</v>
      </c>
      <c r="E12" s="19">
        <f t="shared" si="1"/>
        <v>13.685148106275305</v>
      </c>
      <c r="F12" s="19">
        <f t="shared" si="3"/>
        <v>6.8425740531376524</v>
      </c>
      <c r="G12" s="19">
        <f t="shared" si="4"/>
        <v>2.7370296212550609</v>
      </c>
      <c r="H12" s="20">
        <f t="shared" si="5"/>
        <v>13.00089070096154</v>
      </c>
    </row>
    <row r="13" spans="1:8" x14ac:dyDescent="0.3">
      <c r="A13" s="8">
        <f t="shared" si="6"/>
        <v>6</v>
      </c>
      <c r="B13" s="18">
        <v>24895.68</v>
      </c>
      <c r="C13" s="18">
        <f t="shared" si="2"/>
        <v>28037.514816000003</v>
      </c>
      <c r="D13" s="18">
        <f t="shared" si="0"/>
        <v>2336.4595680000002</v>
      </c>
      <c r="E13" s="19">
        <f t="shared" si="1"/>
        <v>14.189025716599192</v>
      </c>
      <c r="F13" s="19">
        <f t="shared" si="3"/>
        <v>7.0945128582995958</v>
      </c>
      <c r="G13" s="19">
        <f t="shared" si="4"/>
        <v>2.8378051433198381</v>
      </c>
      <c r="H13" s="20">
        <f t="shared" si="5"/>
        <v>13.479574430769231</v>
      </c>
    </row>
    <row r="14" spans="1:8" x14ac:dyDescent="0.3">
      <c r="A14" s="8">
        <f t="shared" si="6"/>
        <v>7</v>
      </c>
      <c r="B14" s="18">
        <v>25059.42</v>
      </c>
      <c r="C14" s="18">
        <f t="shared" si="2"/>
        <v>28221.918804000001</v>
      </c>
      <c r="D14" s="18">
        <f t="shared" si="0"/>
        <v>2351.8265670000001</v>
      </c>
      <c r="E14" s="19">
        <f t="shared" si="1"/>
        <v>14.282347572874494</v>
      </c>
      <c r="F14" s="19">
        <f t="shared" si="3"/>
        <v>7.1411737864372471</v>
      </c>
      <c r="G14" s="19">
        <f t="shared" si="4"/>
        <v>2.8564695145748988</v>
      </c>
      <c r="H14" s="20">
        <f t="shared" si="5"/>
        <v>13.56823019423077</v>
      </c>
    </row>
    <row r="15" spans="1:8" x14ac:dyDescent="0.3">
      <c r="A15" s="8">
        <f t="shared" si="6"/>
        <v>8</v>
      </c>
      <c r="B15" s="18">
        <v>26024.18</v>
      </c>
      <c r="C15" s="18">
        <f t="shared" si="2"/>
        <v>29308.431516000004</v>
      </c>
      <c r="D15" s="18">
        <f t="shared" si="0"/>
        <v>2442.3692930000002</v>
      </c>
      <c r="E15" s="19">
        <f t="shared" si="1"/>
        <v>14.832202184210528</v>
      </c>
      <c r="F15" s="19">
        <f t="shared" si="3"/>
        <v>7.4161010921052641</v>
      </c>
      <c r="G15" s="19">
        <f t="shared" si="4"/>
        <v>2.9664404368421056</v>
      </c>
      <c r="H15" s="20">
        <f t="shared" si="5"/>
        <v>14.090592075000002</v>
      </c>
    </row>
    <row r="16" spans="1:8" x14ac:dyDescent="0.3">
      <c r="A16" s="8">
        <f t="shared" si="6"/>
        <v>9</v>
      </c>
      <c r="B16" s="18">
        <v>26107.24</v>
      </c>
      <c r="C16" s="18">
        <f t="shared" si="2"/>
        <v>29401.973688000005</v>
      </c>
      <c r="D16" s="18">
        <f t="shared" si="0"/>
        <v>2450.1644740000002</v>
      </c>
      <c r="E16" s="19">
        <f t="shared" si="1"/>
        <v>14.879541340080975</v>
      </c>
      <c r="F16" s="19">
        <f t="shared" si="3"/>
        <v>7.4397706700404873</v>
      </c>
      <c r="G16" s="19">
        <f t="shared" si="4"/>
        <v>2.975908268016195</v>
      </c>
      <c r="H16" s="20">
        <f t="shared" si="5"/>
        <v>14.135564273076925</v>
      </c>
    </row>
    <row r="17" spans="1:8" x14ac:dyDescent="0.3">
      <c r="A17" s="8">
        <f t="shared" si="6"/>
        <v>10</v>
      </c>
      <c r="B17" s="18">
        <v>27152.69</v>
      </c>
      <c r="C17" s="18">
        <f t="shared" si="2"/>
        <v>30579.359478000002</v>
      </c>
      <c r="D17" s="18">
        <f t="shared" si="0"/>
        <v>2548.2799565</v>
      </c>
      <c r="E17" s="19">
        <f t="shared" si="1"/>
        <v>15.475384351214576</v>
      </c>
      <c r="F17" s="19">
        <f t="shared" si="3"/>
        <v>7.7376921756072878</v>
      </c>
      <c r="G17" s="19">
        <f t="shared" si="4"/>
        <v>3.0950768702429152</v>
      </c>
      <c r="H17" s="20">
        <f t="shared" si="5"/>
        <v>14.701615133653847</v>
      </c>
    </row>
    <row r="18" spans="1:8" x14ac:dyDescent="0.3">
      <c r="A18" s="8">
        <f t="shared" si="6"/>
        <v>11</v>
      </c>
      <c r="B18" s="18">
        <v>27155.59</v>
      </c>
      <c r="C18" s="18">
        <f t="shared" si="2"/>
        <v>30582.625458000002</v>
      </c>
      <c r="D18" s="18">
        <f t="shared" si="0"/>
        <v>2548.5521214999999</v>
      </c>
      <c r="E18" s="19">
        <f t="shared" si="1"/>
        <v>15.477037175101216</v>
      </c>
      <c r="F18" s="19">
        <f t="shared" si="3"/>
        <v>7.7385185875506082</v>
      </c>
      <c r="G18" s="19">
        <f t="shared" si="4"/>
        <v>3.0954074350202432</v>
      </c>
      <c r="H18" s="20">
        <f t="shared" si="5"/>
        <v>14.703185316346154</v>
      </c>
    </row>
    <row r="19" spans="1:8" x14ac:dyDescent="0.3">
      <c r="A19" s="8">
        <f t="shared" si="6"/>
        <v>12</v>
      </c>
      <c r="B19" s="18">
        <v>28281.18</v>
      </c>
      <c r="C19" s="18">
        <f t="shared" si="2"/>
        <v>31850.264916000004</v>
      </c>
      <c r="D19" s="18">
        <f t="shared" si="0"/>
        <v>2654.1887430000002</v>
      </c>
      <c r="E19" s="19">
        <f t="shared" si="1"/>
        <v>16.1185551194332</v>
      </c>
      <c r="F19" s="19">
        <f t="shared" si="3"/>
        <v>8.0592775597166</v>
      </c>
      <c r="G19" s="19">
        <f t="shared" si="4"/>
        <v>3.22371102388664</v>
      </c>
      <c r="H19" s="20">
        <f t="shared" si="5"/>
        <v>15.312627363461541</v>
      </c>
    </row>
    <row r="20" spans="1:8" x14ac:dyDescent="0.3">
      <c r="A20" s="8">
        <f t="shared" si="6"/>
        <v>13</v>
      </c>
      <c r="B20" s="18">
        <v>28281.18</v>
      </c>
      <c r="C20" s="18">
        <f t="shared" si="2"/>
        <v>31850.264916000004</v>
      </c>
      <c r="D20" s="18">
        <f t="shared" si="0"/>
        <v>2654.1887430000002</v>
      </c>
      <c r="E20" s="19">
        <f t="shared" si="1"/>
        <v>16.1185551194332</v>
      </c>
      <c r="F20" s="19">
        <f t="shared" si="3"/>
        <v>8.0592775597166</v>
      </c>
      <c r="G20" s="19">
        <f t="shared" si="4"/>
        <v>3.22371102388664</v>
      </c>
      <c r="H20" s="20">
        <f t="shared" si="5"/>
        <v>15.312627363461541</v>
      </c>
    </row>
    <row r="21" spans="1:8" x14ac:dyDescent="0.3">
      <c r="A21" s="8">
        <f t="shared" si="6"/>
        <v>14</v>
      </c>
      <c r="B21" s="18">
        <v>29409.69</v>
      </c>
      <c r="C21" s="18">
        <f t="shared" si="2"/>
        <v>33121.192878000002</v>
      </c>
      <c r="D21" s="18">
        <f t="shared" si="0"/>
        <v>2760.0994065</v>
      </c>
      <c r="E21" s="19">
        <f t="shared" si="1"/>
        <v>16.761737286437249</v>
      </c>
      <c r="F21" s="19">
        <f t="shared" si="3"/>
        <v>8.3808686432186246</v>
      </c>
      <c r="G21" s="19">
        <f t="shared" si="4"/>
        <v>3.3523474572874497</v>
      </c>
      <c r="H21" s="20">
        <f t="shared" si="5"/>
        <v>15.923650422115385</v>
      </c>
    </row>
    <row r="22" spans="1:8" x14ac:dyDescent="0.3">
      <c r="A22" s="8">
        <f t="shared" si="6"/>
        <v>15</v>
      </c>
      <c r="B22" s="18">
        <v>29409.69</v>
      </c>
      <c r="C22" s="18">
        <f t="shared" si="2"/>
        <v>33121.192878000002</v>
      </c>
      <c r="D22" s="18">
        <f t="shared" si="0"/>
        <v>2760.0994065</v>
      </c>
      <c r="E22" s="19">
        <f t="shared" si="1"/>
        <v>16.761737286437249</v>
      </c>
      <c r="F22" s="19">
        <f t="shared" si="3"/>
        <v>8.3808686432186246</v>
      </c>
      <c r="G22" s="19">
        <f t="shared" si="4"/>
        <v>3.3523474572874497</v>
      </c>
      <c r="H22" s="20">
        <f t="shared" si="5"/>
        <v>15.923650422115385</v>
      </c>
    </row>
    <row r="23" spans="1:8" x14ac:dyDescent="0.3">
      <c r="A23" s="8">
        <f t="shared" si="6"/>
        <v>16</v>
      </c>
      <c r="B23" s="18">
        <v>29888.080000000002</v>
      </c>
      <c r="C23" s="18">
        <f t="shared" si="2"/>
        <v>33659.955696000005</v>
      </c>
      <c r="D23" s="18">
        <f t="shared" si="0"/>
        <v>2804.9963080000007</v>
      </c>
      <c r="E23" s="19">
        <f t="shared" si="1"/>
        <v>17.034390534412957</v>
      </c>
      <c r="F23" s="19">
        <f t="shared" si="3"/>
        <v>8.5171952672064783</v>
      </c>
      <c r="G23" s="19">
        <f t="shared" si="4"/>
        <v>3.4068781068825915</v>
      </c>
      <c r="H23" s="20">
        <f t="shared" si="5"/>
        <v>16.18267100769231</v>
      </c>
    </row>
    <row r="24" spans="1:8" x14ac:dyDescent="0.3">
      <c r="A24" s="8">
        <f t="shared" si="6"/>
        <v>17</v>
      </c>
      <c r="B24" s="18">
        <v>29888.080000000002</v>
      </c>
      <c r="C24" s="18">
        <f t="shared" si="2"/>
        <v>33659.955696000005</v>
      </c>
      <c r="D24" s="18">
        <f t="shared" si="0"/>
        <v>2804.9963080000007</v>
      </c>
      <c r="E24" s="19">
        <f t="shared" si="1"/>
        <v>17.034390534412957</v>
      </c>
      <c r="F24" s="19">
        <f t="shared" si="3"/>
        <v>8.5171952672064783</v>
      </c>
      <c r="G24" s="19">
        <f t="shared" si="4"/>
        <v>3.4068781068825915</v>
      </c>
      <c r="H24" s="20">
        <f t="shared" si="5"/>
        <v>16.18267100769231</v>
      </c>
    </row>
    <row r="25" spans="1:8" x14ac:dyDescent="0.3">
      <c r="A25" s="8">
        <f t="shared" si="6"/>
        <v>18</v>
      </c>
      <c r="B25" s="18">
        <v>31016.58</v>
      </c>
      <c r="C25" s="18">
        <f t="shared" si="2"/>
        <v>34930.872396000006</v>
      </c>
      <c r="D25" s="18">
        <f t="shared" si="0"/>
        <v>2910.9060330000002</v>
      </c>
      <c r="E25" s="19">
        <f t="shared" si="1"/>
        <v>17.677567002024293</v>
      </c>
      <c r="F25" s="19">
        <f t="shared" si="3"/>
        <v>8.8387835010121467</v>
      </c>
      <c r="G25" s="19">
        <f t="shared" si="4"/>
        <v>3.5355134004048585</v>
      </c>
      <c r="H25" s="20">
        <f t="shared" si="5"/>
        <v>16.79368865192308</v>
      </c>
    </row>
    <row r="26" spans="1:8" x14ac:dyDescent="0.3">
      <c r="A26" s="8">
        <f t="shared" si="6"/>
        <v>19</v>
      </c>
      <c r="B26" s="18">
        <v>31016.58</v>
      </c>
      <c r="C26" s="18">
        <f t="shared" si="2"/>
        <v>34930.872396000006</v>
      </c>
      <c r="D26" s="18">
        <f t="shared" si="0"/>
        <v>2910.9060330000002</v>
      </c>
      <c r="E26" s="19">
        <f t="shared" si="1"/>
        <v>17.677567002024293</v>
      </c>
      <c r="F26" s="19">
        <f t="shared" si="3"/>
        <v>8.8387835010121467</v>
      </c>
      <c r="G26" s="19">
        <f t="shared" si="4"/>
        <v>3.5355134004048585</v>
      </c>
      <c r="H26" s="20">
        <f t="shared" si="5"/>
        <v>16.79368865192308</v>
      </c>
    </row>
    <row r="27" spans="1:8" x14ac:dyDescent="0.3">
      <c r="A27" s="8">
        <f t="shared" si="6"/>
        <v>20</v>
      </c>
      <c r="B27" s="18">
        <v>32145.09</v>
      </c>
      <c r="C27" s="18">
        <f t="shared" si="2"/>
        <v>36201.800358</v>
      </c>
      <c r="D27" s="18">
        <f t="shared" si="0"/>
        <v>3016.8166965000005</v>
      </c>
      <c r="E27" s="19">
        <f t="shared" si="1"/>
        <v>18.320749169028339</v>
      </c>
      <c r="F27" s="19">
        <f t="shared" si="3"/>
        <v>9.1603745845141695</v>
      </c>
      <c r="G27" s="19">
        <f t="shared" si="4"/>
        <v>3.6641498338056677</v>
      </c>
      <c r="H27" s="20">
        <f t="shared" si="5"/>
        <v>17.404711710576922</v>
      </c>
    </row>
    <row r="28" spans="1:8" x14ac:dyDescent="0.3">
      <c r="A28" s="8">
        <f t="shared" si="6"/>
        <v>21</v>
      </c>
      <c r="B28" s="18">
        <v>32145.09</v>
      </c>
      <c r="C28" s="18">
        <f t="shared" si="2"/>
        <v>36201.800358</v>
      </c>
      <c r="D28" s="18">
        <f t="shared" si="0"/>
        <v>3016.8166965000005</v>
      </c>
      <c r="E28" s="19">
        <f t="shared" si="1"/>
        <v>18.320749169028339</v>
      </c>
      <c r="F28" s="19">
        <f t="shared" si="3"/>
        <v>9.1603745845141695</v>
      </c>
      <c r="G28" s="19">
        <f t="shared" si="4"/>
        <v>3.6641498338056677</v>
      </c>
      <c r="H28" s="20">
        <f t="shared" si="5"/>
        <v>17.404711710576922</v>
      </c>
    </row>
    <row r="29" spans="1:8" x14ac:dyDescent="0.3">
      <c r="A29" s="8">
        <f t="shared" si="6"/>
        <v>22</v>
      </c>
      <c r="B29" s="18">
        <v>32918.76</v>
      </c>
      <c r="C29" s="18">
        <f t="shared" si="2"/>
        <v>37073.107512000002</v>
      </c>
      <c r="D29" s="18">
        <f t="shared" si="0"/>
        <v>3089.4256260000002</v>
      </c>
      <c r="E29" s="19">
        <f t="shared" si="1"/>
        <v>18.761694085020245</v>
      </c>
      <c r="F29" s="19">
        <f t="shared" si="3"/>
        <v>9.3808470425101227</v>
      </c>
      <c r="G29" s="19">
        <f t="shared" si="4"/>
        <v>3.7523388170040493</v>
      </c>
      <c r="H29" s="20">
        <f t="shared" si="5"/>
        <v>17.823609380769231</v>
      </c>
    </row>
    <row r="30" spans="1:8" x14ac:dyDescent="0.3">
      <c r="A30" s="8">
        <f t="shared" si="6"/>
        <v>23</v>
      </c>
      <c r="B30" s="18">
        <v>33751.980000000003</v>
      </c>
      <c r="C30" s="18">
        <f t="shared" si="2"/>
        <v>38011.479876000005</v>
      </c>
      <c r="D30" s="18">
        <f t="shared" si="0"/>
        <v>3167.6233230000007</v>
      </c>
      <c r="E30" s="19">
        <f t="shared" si="1"/>
        <v>19.236578884615387</v>
      </c>
      <c r="F30" s="19">
        <f t="shared" si="3"/>
        <v>9.6182894423076934</v>
      </c>
      <c r="G30" s="19">
        <f t="shared" si="4"/>
        <v>3.8473157769230775</v>
      </c>
      <c r="H30" s="20">
        <f t="shared" si="5"/>
        <v>18.274749940384616</v>
      </c>
    </row>
    <row r="31" spans="1:8" x14ac:dyDescent="0.3">
      <c r="A31" s="8">
        <f t="shared" si="6"/>
        <v>24</v>
      </c>
      <c r="B31" s="18">
        <v>34880.449999999997</v>
      </c>
      <c r="C31" s="18">
        <f t="shared" si="2"/>
        <v>39282.362789999999</v>
      </c>
      <c r="D31" s="18">
        <f t="shared" si="0"/>
        <v>3273.5302324999998</v>
      </c>
      <c r="E31" s="19">
        <f t="shared" si="1"/>
        <v>19.879738254048583</v>
      </c>
      <c r="F31" s="19">
        <f t="shared" si="3"/>
        <v>9.9398691270242914</v>
      </c>
      <c r="G31" s="19">
        <f t="shared" si="4"/>
        <v>3.9759476508097165</v>
      </c>
      <c r="H31" s="20">
        <f t="shared" si="5"/>
        <v>18.885751341346154</v>
      </c>
    </row>
    <row r="32" spans="1:8" x14ac:dyDescent="0.3">
      <c r="A32" s="8">
        <f t="shared" si="6"/>
        <v>25</v>
      </c>
      <c r="B32" s="18">
        <v>34943.730000000003</v>
      </c>
      <c r="C32" s="18">
        <f t="shared" si="2"/>
        <v>39353.62872600001</v>
      </c>
      <c r="D32" s="18">
        <f t="shared" si="0"/>
        <v>3279.4690605000005</v>
      </c>
      <c r="E32" s="19">
        <f t="shared" si="1"/>
        <v>19.915804011133609</v>
      </c>
      <c r="F32" s="19">
        <f t="shared" si="3"/>
        <v>9.9579020055668046</v>
      </c>
      <c r="G32" s="19">
        <f t="shared" si="4"/>
        <v>3.9831608022267218</v>
      </c>
      <c r="H32" s="20">
        <f t="shared" si="5"/>
        <v>18.920013810576929</v>
      </c>
    </row>
    <row r="33" spans="1:8" x14ac:dyDescent="0.3">
      <c r="A33" s="8">
        <f t="shared" si="6"/>
        <v>26</v>
      </c>
      <c r="B33" s="18">
        <v>35002.370000000003</v>
      </c>
      <c r="C33" s="18">
        <f t="shared" si="2"/>
        <v>39419.669094000004</v>
      </c>
      <c r="D33" s="18">
        <f t="shared" si="0"/>
        <v>3284.9724245000002</v>
      </c>
      <c r="E33" s="19">
        <f t="shared" si="1"/>
        <v>19.949225250000001</v>
      </c>
      <c r="F33" s="19">
        <f t="shared" si="3"/>
        <v>9.9746126250000007</v>
      </c>
      <c r="G33" s="19">
        <f t="shared" si="4"/>
        <v>3.9898450500000004</v>
      </c>
      <c r="H33" s="20">
        <f t="shared" si="5"/>
        <v>18.951763987500001</v>
      </c>
    </row>
    <row r="34" spans="1:8" x14ac:dyDescent="0.3">
      <c r="A34" s="8">
        <f t="shared" si="6"/>
        <v>27</v>
      </c>
      <c r="B34" s="18">
        <v>35056.699999999997</v>
      </c>
      <c r="C34" s="18">
        <f t="shared" si="2"/>
        <v>39480.855539999997</v>
      </c>
      <c r="D34" s="18">
        <f t="shared" si="0"/>
        <v>3290.0712950000002</v>
      </c>
      <c r="E34" s="19">
        <f t="shared" si="1"/>
        <v>19.980190050607288</v>
      </c>
      <c r="F34" s="19">
        <f t="shared" si="3"/>
        <v>9.9900950253036438</v>
      </c>
      <c r="G34" s="19">
        <f t="shared" si="4"/>
        <v>3.9960380101214574</v>
      </c>
      <c r="H34" s="20">
        <f t="shared" si="5"/>
        <v>18.981180548076921</v>
      </c>
    </row>
    <row r="35" spans="1:8" x14ac:dyDescent="0.3">
      <c r="A35" s="8">
        <f t="shared" si="6"/>
        <v>28</v>
      </c>
      <c r="B35" s="18">
        <v>35107.03</v>
      </c>
      <c r="C35" s="18">
        <f t="shared" si="2"/>
        <v>39537.537186000001</v>
      </c>
      <c r="D35" s="18">
        <f t="shared" si="0"/>
        <v>3294.7947654999998</v>
      </c>
      <c r="E35" s="19">
        <f t="shared" si="1"/>
        <v>20.008875094129554</v>
      </c>
      <c r="F35" s="19">
        <f t="shared" si="3"/>
        <v>10.004437547064777</v>
      </c>
      <c r="G35" s="19">
        <f t="shared" si="4"/>
        <v>4.0017750188259109</v>
      </c>
      <c r="H35" s="20">
        <f t="shared" si="5"/>
        <v>19.008431339423076</v>
      </c>
    </row>
    <row r="36" spans="1:8" x14ac:dyDescent="0.3">
      <c r="A36" s="8">
        <f t="shared" si="6"/>
        <v>29</v>
      </c>
      <c r="B36" s="18">
        <v>35153.629999999997</v>
      </c>
      <c r="C36" s="18">
        <f t="shared" si="2"/>
        <v>39590.018106000003</v>
      </c>
      <c r="D36" s="18">
        <f t="shared" si="0"/>
        <v>3299.1681755</v>
      </c>
      <c r="E36" s="19">
        <f t="shared" si="1"/>
        <v>20.035434264170043</v>
      </c>
      <c r="F36" s="19">
        <f t="shared" si="3"/>
        <v>10.017717132085021</v>
      </c>
      <c r="G36" s="19">
        <f t="shared" si="4"/>
        <v>4.0070868528340089</v>
      </c>
      <c r="H36" s="20">
        <f t="shared" si="5"/>
        <v>19.033662550961541</v>
      </c>
    </row>
    <row r="37" spans="1:8" x14ac:dyDescent="0.3">
      <c r="A37" s="8">
        <f t="shared" si="6"/>
        <v>30</v>
      </c>
      <c r="B37" s="18">
        <v>35196.839999999997</v>
      </c>
      <c r="C37" s="18">
        <f t="shared" si="2"/>
        <v>39638.681208000002</v>
      </c>
      <c r="D37" s="18">
        <f t="shared" si="0"/>
        <v>3303.223434</v>
      </c>
      <c r="E37" s="19">
        <f t="shared" si="1"/>
        <v>20.060061340080974</v>
      </c>
      <c r="F37" s="19">
        <f t="shared" si="3"/>
        <v>10.030030670040487</v>
      </c>
      <c r="G37" s="19">
        <f t="shared" si="4"/>
        <v>4.0120122680161945</v>
      </c>
      <c r="H37" s="20">
        <f t="shared" si="5"/>
        <v>19.057058273076922</v>
      </c>
    </row>
    <row r="38" spans="1:8" x14ac:dyDescent="0.3">
      <c r="A38" s="8">
        <f t="shared" si="6"/>
        <v>31</v>
      </c>
      <c r="B38" s="18">
        <v>35236.83</v>
      </c>
      <c r="C38" s="18">
        <f t="shared" si="2"/>
        <v>39683.717946000004</v>
      </c>
      <c r="D38" s="18">
        <f t="shared" si="0"/>
        <v>3306.9764955000005</v>
      </c>
      <c r="E38" s="19">
        <f t="shared" si="1"/>
        <v>20.082853211538463</v>
      </c>
      <c r="F38" s="19">
        <f t="shared" si="3"/>
        <v>10.041426605769232</v>
      </c>
      <c r="G38" s="19">
        <f t="shared" si="4"/>
        <v>4.016570642307693</v>
      </c>
      <c r="H38" s="20">
        <f t="shared" si="5"/>
        <v>19.078710550961542</v>
      </c>
    </row>
    <row r="39" spans="1:8" x14ac:dyDescent="0.3">
      <c r="A39" s="8">
        <f t="shared" si="6"/>
        <v>32</v>
      </c>
      <c r="B39" s="18">
        <v>35273.870000000003</v>
      </c>
      <c r="C39" s="18">
        <f t="shared" si="2"/>
        <v>39725.432394000003</v>
      </c>
      <c r="D39" s="18">
        <f t="shared" si="0"/>
        <v>3310.4526995000006</v>
      </c>
      <c r="E39" s="19">
        <f t="shared" si="1"/>
        <v>20.103963762145749</v>
      </c>
      <c r="F39" s="19">
        <f t="shared" si="3"/>
        <v>10.051981881072875</v>
      </c>
      <c r="G39" s="19">
        <f t="shared" si="4"/>
        <v>4.0207927524291502</v>
      </c>
      <c r="H39" s="20">
        <f t="shared" si="5"/>
        <v>19.098765574038463</v>
      </c>
    </row>
    <row r="40" spans="1:8" x14ac:dyDescent="0.3">
      <c r="A40" s="8">
        <f t="shared" si="6"/>
        <v>33</v>
      </c>
      <c r="B40" s="18">
        <v>35308.15</v>
      </c>
      <c r="C40" s="18">
        <f t="shared" si="2"/>
        <v>39764.038530000005</v>
      </c>
      <c r="D40" s="18">
        <f t="shared" si="0"/>
        <v>3313.6698775000004</v>
      </c>
      <c r="E40" s="19">
        <f t="shared" si="1"/>
        <v>20.123501280364376</v>
      </c>
      <c r="F40" s="19">
        <f t="shared" si="3"/>
        <v>10.061750640182188</v>
      </c>
      <c r="G40" s="19">
        <f t="shared" si="4"/>
        <v>4.0247002560728751</v>
      </c>
      <c r="H40" s="20">
        <f t="shared" si="5"/>
        <v>19.117326216346157</v>
      </c>
    </row>
    <row r="41" spans="1:8" x14ac:dyDescent="0.3">
      <c r="A41" s="8">
        <f t="shared" si="6"/>
        <v>34</v>
      </c>
      <c r="B41" s="18">
        <v>35339.919999999998</v>
      </c>
      <c r="C41" s="18">
        <f t="shared" si="2"/>
        <v>39799.817904000003</v>
      </c>
      <c r="D41" s="18">
        <f t="shared" si="0"/>
        <v>3316.6514920000004</v>
      </c>
      <c r="E41" s="19">
        <f t="shared" si="1"/>
        <v>20.141608251012148</v>
      </c>
      <c r="F41" s="19">
        <f t="shared" si="3"/>
        <v>10.070804125506074</v>
      </c>
      <c r="G41" s="19">
        <f t="shared" si="4"/>
        <v>4.0283216502024297</v>
      </c>
      <c r="H41" s="20">
        <f t="shared" si="5"/>
        <v>19.13452783846154</v>
      </c>
    </row>
    <row r="42" spans="1:8" x14ac:dyDescent="0.3">
      <c r="A42" s="21">
        <f t="shared" si="6"/>
        <v>35</v>
      </c>
      <c r="B42" s="22">
        <v>35369.31</v>
      </c>
      <c r="C42" s="22">
        <f t="shared" si="2"/>
        <v>39832.916922000004</v>
      </c>
      <c r="D42" s="22">
        <f t="shared" si="0"/>
        <v>3319.4097434999999</v>
      </c>
      <c r="E42" s="23">
        <f t="shared" si="1"/>
        <v>20.158358766194333</v>
      </c>
      <c r="F42" s="23">
        <f t="shared" si="3"/>
        <v>10.079179383097166</v>
      </c>
      <c r="G42" s="23">
        <f t="shared" si="4"/>
        <v>4.0316717532388662</v>
      </c>
      <c r="H42" s="24">
        <f t="shared" si="5"/>
        <v>19.150440827884616</v>
      </c>
    </row>
    <row r="43" spans="1:8" x14ac:dyDescent="0.3">
      <c r="B43" s="29" t="s">
        <v>77</v>
      </c>
      <c r="C43" s="30"/>
      <c r="D43" s="30"/>
      <c r="E43" s="30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scale="95" orientation="landscape" r:id="rId1"/>
  <headerFooter alignWithMargins="0">
    <oddFooter>&amp;L&amp;"Calibri,Standaard"&amp;F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33</v>
      </c>
      <c r="B1" s="1" t="s">
        <v>64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44683.97</v>
      </c>
      <c r="C7" s="18">
        <f t="shared" ref="C7:C42" si="0">B7*$D$3</f>
        <v>50323.087014000004</v>
      </c>
      <c r="D7" s="18">
        <f t="shared" ref="D7:D42" si="1">B7/12*$D$3</f>
        <v>4193.5905845000007</v>
      </c>
      <c r="E7" s="19">
        <f t="shared" ref="E7:E42" si="2">C7/1976</f>
        <v>25.467149298582999</v>
      </c>
      <c r="F7" s="19">
        <f>E7/2</f>
        <v>12.7335746492915</v>
      </c>
      <c r="G7" s="19">
        <f>E7/5</f>
        <v>5.0934298597165997</v>
      </c>
      <c r="H7" s="20">
        <f>C7/2080</f>
        <v>24.193791833653847</v>
      </c>
    </row>
    <row r="8" spans="1:8" x14ac:dyDescent="0.3">
      <c r="A8" s="8">
        <f>A7+1</f>
        <v>1</v>
      </c>
      <c r="B8" s="18">
        <v>45767.98</v>
      </c>
      <c r="C8" s="18">
        <f t="shared" si="0"/>
        <v>51543.899076000009</v>
      </c>
      <c r="D8" s="18">
        <f t="shared" si="1"/>
        <v>4295.3249230000001</v>
      </c>
      <c r="E8" s="19">
        <f t="shared" si="2"/>
        <v>26.084969168016197</v>
      </c>
      <c r="F8" s="19">
        <f t="shared" ref="F8:F42" si="3">E8/2</f>
        <v>13.042484584008099</v>
      </c>
      <c r="G8" s="19">
        <f t="shared" ref="G8:G42" si="4">E8/5</f>
        <v>5.2169938336032393</v>
      </c>
      <c r="H8" s="20">
        <f t="shared" ref="H8:H42" si="5">C8/2080</f>
        <v>24.780720709615387</v>
      </c>
    </row>
    <row r="9" spans="1:8" x14ac:dyDescent="0.3">
      <c r="A9" s="8">
        <f t="shared" ref="A9:A42" si="6">A8+1</f>
        <v>2</v>
      </c>
      <c r="B9" s="18">
        <v>46851.93</v>
      </c>
      <c r="C9" s="18">
        <f t="shared" si="0"/>
        <v>52764.643566000006</v>
      </c>
      <c r="D9" s="18">
        <f t="shared" si="1"/>
        <v>4397.0536305000005</v>
      </c>
      <c r="E9" s="19">
        <f t="shared" si="2"/>
        <v>26.702754841093121</v>
      </c>
      <c r="F9" s="19">
        <f t="shared" si="3"/>
        <v>13.351377420546561</v>
      </c>
      <c r="G9" s="19">
        <f t="shared" si="4"/>
        <v>5.3405509682186239</v>
      </c>
      <c r="H9" s="20">
        <f t="shared" si="5"/>
        <v>25.367617099038466</v>
      </c>
    </row>
    <row r="10" spans="1:8" x14ac:dyDescent="0.3">
      <c r="A10" s="8">
        <f t="shared" si="6"/>
        <v>3</v>
      </c>
      <c r="B10" s="18">
        <v>47935.38</v>
      </c>
      <c r="C10" s="18">
        <f t="shared" si="0"/>
        <v>53984.824956000004</v>
      </c>
      <c r="D10" s="18">
        <f t="shared" si="1"/>
        <v>4498.7354130000003</v>
      </c>
      <c r="E10" s="19">
        <f t="shared" si="2"/>
        <v>27.320255544534415</v>
      </c>
      <c r="F10" s="19">
        <f t="shared" si="3"/>
        <v>13.660127772267208</v>
      </c>
      <c r="G10" s="19">
        <f t="shared" si="4"/>
        <v>5.4640511089068831</v>
      </c>
      <c r="H10" s="20">
        <f t="shared" si="5"/>
        <v>25.954242767307694</v>
      </c>
    </row>
    <row r="11" spans="1:8" x14ac:dyDescent="0.3">
      <c r="A11" s="8">
        <f t="shared" si="6"/>
        <v>4</v>
      </c>
      <c r="B11" s="18">
        <v>47935.38</v>
      </c>
      <c r="C11" s="18">
        <f t="shared" si="0"/>
        <v>53984.824956000004</v>
      </c>
      <c r="D11" s="18">
        <f t="shared" si="1"/>
        <v>4498.7354130000003</v>
      </c>
      <c r="E11" s="19">
        <f t="shared" si="2"/>
        <v>27.320255544534415</v>
      </c>
      <c r="F11" s="19">
        <f t="shared" si="3"/>
        <v>13.660127772267208</v>
      </c>
      <c r="G11" s="19">
        <f t="shared" si="4"/>
        <v>5.4640511089068831</v>
      </c>
      <c r="H11" s="20">
        <f t="shared" si="5"/>
        <v>25.954242767307694</v>
      </c>
    </row>
    <row r="12" spans="1:8" x14ac:dyDescent="0.3">
      <c r="A12" s="8">
        <f t="shared" si="6"/>
        <v>5</v>
      </c>
      <c r="B12" s="18">
        <v>49832.06</v>
      </c>
      <c r="C12" s="18">
        <f t="shared" si="0"/>
        <v>56120.865972</v>
      </c>
      <c r="D12" s="18">
        <f t="shared" si="1"/>
        <v>4676.7388309999997</v>
      </c>
      <c r="E12" s="19">
        <f t="shared" si="2"/>
        <v>28.401247961538463</v>
      </c>
      <c r="F12" s="19">
        <f t="shared" si="3"/>
        <v>14.200623980769231</v>
      </c>
      <c r="G12" s="19">
        <f t="shared" si="4"/>
        <v>5.6802495923076926</v>
      </c>
      <c r="H12" s="20">
        <f t="shared" si="5"/>
        <v>26.981185563461537</v>
      </c>
    </row>
    <row r="13" spans="1:8" x14ac:dyDescent="0.3">
      <c r="A13" s="8">
        <f t="shared" si="6"/>
        <v>6</v>
      </c>
      <c r="B13" s="18">
        <v>49832.06</v>
      </c>
      <c r="C13" s="18">
        <f t="shared" si="0"/>
        <v>56120.865972</v>
      </c>
      <c r="D13" s="18">
        <f t="shared" si="1"/>
        <v>4676.7388309999997</v>
      </c>
      <c r="E13" s="19">
        <f t="shared" si="2"/>
        <v>28.401247961538463</v>
      </c>
      <c r="F13" s="19">
        <f t="shared" si="3"/>
        <v>14.200623980769231</v>
      </c>
      <c r="G13" s="19">
        <f t="shared" si="4"/>
        <v>5.6802495923076926</v>
      </c>
      <c r="H13" s="20">
        <f t="shared" si="5"/>
        <v>26.981185563461537</v>
      </c>
    </row>
    <row r="14" spans="1:8" x14ac:dyDescent="0.3">
      <c r="A14" s="8">
        <f t="shared" si="6"/>
        <v>7</v>
      </c>
      <c r="B14" s="18">
        <v>51728.76</v>
      </c>
      <c r="C14" s="18">
        <f t="shared" si="0"/>
        <v>58256.92951200001</v>
      </c>
      <c r="D14" s="18">
        <f t="shared" si="1"/>
        <v>4854.7441260000005</v>
      </c>
      <c r="E14" s="19">
        <f t="shared" si="2"/>
        <v>29.482251777327939</v>
      </c>
      <c r="F14" s="19">
        <f t="shared" si="3"/>
        <v>14.741125888663969</v>
      </c>
      <c r="G14" s="19">
        <f t="shared" si="4"/>
        <v>5.8964503554655874</v>
      </c>
      <c r="H14" s="20">
        <f t="shared" si="5"/>
        <v>28.008139188461541</v>
      </c>
    </row>
    <row r="15" spans="1:8" x14ac:dyDescent="0.3">
      <c r="A15" s="8">
        <f t="shared" si="6"/>
        <v>8</v>
      </c>
      <c r="B15" s="18">
        <v>51728.76</v>
      </c>
      <c r="C15" s="18">
        <f t="shared" si="0"/>
        <v>58256.92951200001</v>
      </c>
      <c r="D15" s="18">
        <f t="shared" si="1"/>
        <v>4854.7441260000005</v>
      </c>
      <c r="E15" s="19">
        <f t="shared" si="2"/>
        <v>29.482251777327939</v>
      </c>
      <c r="F15" s="19">
        <f t="shared" si="3"/>
        <v>14.741125888663969</v>
      </c>
      <c r="G15" s="19">
        <f t="shared" si="4"/>
        <v>5.8964503554655874</v>
      </c>
      <c r="H15" s="20">
        <f t="shared" si="5"/>
        <v>28.008139188461541</v>
      </c>
    </row>
    <row r="16" spans="1:8" x14ac:dyDescent="0.3">
      <c r="A16" s="8">
        <f t="shared" si="6"/>
        <v>9</v>
      </c>
      <c r="B16" s="18">
        <v>53625.48</v>
      </c>
      <c r="C16" s="18">
        <f t="shared" si="0"/>
        <v>60393.015576000005</v>
      </c>
      <c r="D16" s="18">
        <f t="shared" si="1"/>
        <v>5032.7512980000001</v>
      </c>
      <c r="E16" s="19">
        <f t="shared" si="2"/>
        <v>30.563266991902836</v>
      </c>
      <c r="F16" s="19">
        <f t="shared" si="3"/>
        <v>15.281633495951418</v>
      </c>
      <c r="G16" s="19">
        <f t="shared" si="4"/>
        <v>6.1126533983805675</v>
      </c>
      <c r="H16" s="20">
        <f t="shared" si="5"/>
        <v>29.035103642307696</v>
      </c>
    </row>
    <row r="17" spans="1:8" x14ac:dyDescent="0.3">
      <c r="A17" s="8">
        <f t="shared" si="6"/>
        <v>10</v>
      </c>
      <c r="B17" s="18">
        <v>53625.48</v>
      </c>
      <c r="C17" s="18">
        <f t="shared" si="0"/>
        <v>60393.015576000005</v>
      </c>
      <c r="D17" s="18">
        <f t="shared" si="1"/>
        <v>5032.7512980000001</v>
      </c>
      <c r="E17" s="19">
        <f t="shared" si="2"/>
        <v>30.563266991902836</v>
      </c>
      <c r="F17" s="19">
        <f t="shared" si="3"/>
        <v>15.281633495951418</v>
      </c>
      <c r="G17" s="19">
        <f t="shared" si="4"/>
        <v>6.1126533983805675</v>
      </c>
      <c r="H17" s="20">
        <f t="shared" si="5"/>
        <v>29.035103642307696</v>
      </c>
    </row>
    <row r="18" spans="1:8" x14ac:dyDescent="0.3">
      <c r="A18" s="8">
        <f t="shared" si="6"/>
        <v>11</v>
      </c>
      <c r="B18" s="18">
        <v>55522.16</v>
      </c>
      <c r="C18" s="18">
        <f t="shared" si="0"/>
        <v>62529.056592000008</v>
      </c>
      <c r="D18" s="18">
        <f t="shared" si="1"/>
        <v>5210.7547160000013</v>
      </c>
      <c r="E18" s="19">
        <f t="shared" si="2"/>
        <v>31.644259408906887</v>
      </c>
      <c r="F18" s="19">
        <f t="shared" si="3"/>
        <v>15.822129704453443</v>
      </c>
      <c r="G18" s="19">
        <f t="shared" si="4"/>
        <v>6.328851881781377</v>
      </c>
      <c r="H18" s="20">
        <f t="shared" si="5"/>
        <v>30.062046438461543</v>
      </c>
    </row>
    <row r="19" spans="1:8" x14ac:dyDescent="0.3">
      <c r="A19" s="8">
        <f t="shared" si="6"/>
        <v>12</v>
      </c>
      <c r="B19" s="18">
        <v>55522.16</v>
      </c>
      <c r="C19" s="18">
        <f t="shared" si="0"/>
        <v>62529.056592000008</v>
      </c>
      <c r="D19" s="18">
        <f t="shared" si="1"/>
        <v>5210.7547160000013</v>
      </c>
      <c r="E19" s="19">
        <f t="shared" si="2"/>
        <v>31.644259408906887</v>
      </c>
      <c r="F19" s="19">
        <f t="shared" si="3"/>
        <v>15.822129704453443</v>
      </c>
      <c r="G19" s="19">
        <f t="shared" si="4"/>
        <v>6.328851881781377</v>
      </c>
      <c r="H19" s="20">
        <f t="shared" si="5"/>
        <v>30.062046438461543</v>
      </c>
    </row>
    <row r="20" spans="1:8" x14ac:dyDescent="0.3">
      <c r="A20" s="8">
        <f t="shared" si="6"/>
        <v>13</v>
      </c>
      <c r="B20" s="18">
        <v>57418.87</v>
      </c>
      <c r="C20" s="18">
        <f t="shared" si="0"/>
        <v>64665.131394000011</v>
      </c>
      <c r="D20" s="18">
        <f t="shared" si="1"/>
        <v>5388.7609495000006</v>
      </c>
      <c r="E20" s="19">
        <f t="shared" si="2"/>
        <v>32.725268924089072</v>
      </c>
      <c r="F20" s="19">
        <f t="shared" si="3"/>
        <v>16.362634462044536</v>
      </c>
      <c r="G20" s="19">
        <f t="shared" si="4"/>
        <v>6.5450537848178145</v>
      </c>
      <c r="H20" s="20">
        <f t="shared" si="5"/>
        <v>31.089005477884619</v>
      </c>
    </row>
    <row r="21" spans="1:8" x14ac:dyDescent="0.3">
      <c r="A21" s="8">
        <f t="shared" si="6"/>
        <v>14</v>
      </c>
      <c r="B21" s="18">
        <v>57418.87</v>
      </c>
      <c r="C21" s="18">
        <f t="shared" si="0"/>
        <v>64665.131394000011</v>
      </c>
      <c r="D21" s="18">
        <f t="shared" si="1"/>
        <v>5388.7609495000006</v>
      </c>
      <c r="E21" s="19">
        <f t="shared" si="2"/>
        <v>32.725268924089072</v>
      </c>
      <c r="F21" s="19">
        <f t="shared" si="3"/>
        <v>16.362634462044536</v>
      </c>
      <c r="G21" s="19">
        <f t="shared" si="4"/>
        <v>6.5450537848178145</v>
      </c>
      <c r="H21" s="20">
        <f t="shared" si="5"/>
        <v>31.089005477884619</v>
      </c>
    </row>
    <row r="22" spans="1:8" x14ac:dyDescent="0.3">
      <c r="A22" s="8">
        <f t="shared" si="6"/>
        <v>15</v>
      </c>
      <c r="B22" s="18">
        <v>59315</v>
      </c>
      <c r="C22" s="18">
        <f t="shared" si="0"/>
        <v>66800.553</v>
      </c>
      <c r="D22" s="18">
        <f t="shared" si="1"/>
        <v>5566.7127500000006</v>
      </c>
      <c r="E22" s="19">
        <f t="shared" si="2"/>
        <v>33.805947874493924</v>
      </c>
      <c r="F22" s="19">
        <f t="shared" si="3"/>
        <v>16.902973937246962</v>
      </c>
      <c r="G22" s="19">
        <f t="shared" si="4"/>
        <v>6.7611895748987845</v>
      </c>
      <c r="H22" s="20">
        <f t="shared" si="5"/>
        <v>32.115650480769233</v>
      </c>
    </row>
    <row r="23" spans="1:8" x14ac:dyDescent="0.3">
      <c r="A23" s="8">
        <f t="shared" si="6"/>
        <v>16</v>
      </c>
      <c r="B23" s="18">
        <v>59315</v>
      </c>
      <c r="C23" s="18">
        <f t="shared" si="0"/>
        <v>66800.553</v>
      </c>
      <c r="D23" s="18">
        <f t="shared" si="1"/>
        <v>5566.7127500000006</v>
      </c>
      <c r="E23" s="19">
        <f t="shared" si="2"/>
        <v>33.805947874493924</v>
      </c>
      <c r="F23" s="19">
        <f t="shared" si="3"/>
        <v>16.902973937246962</v>
      </c>
      <c r="G23" s="19">
        <f t="shared" si="4"/>
        <v>6.7611895748987845</v>
      </c>
      <c r="H23" s="20">
        <f t="shared" si="5"/>
        <v>32.115650480769233</v>
      </c>
    </row>
    <row r="24" spans="1:8" x14ac:dyDescent="0.3">
      <c r="A24" s="8">
        <f t="shared" si="6"/>
        <v>17</v>
      </c>
      <c r="B24" s="18">
        <v>61211.72</v>
      </c>
      <c r="C24" s="18">
        <f t="shared" si="0"/>
        <v>68936.639064000003</v>
      </c>
      <c r="D24" s="18">
        <f t="shared" si="1"/>
        <v>5744.7199220000002</v>
      </c>
      <c r="E24" s="19">
        <f t="shared" si="2"/>
        <v>34.886963089068828</v>
      </c>
      <c r="F24" s="19">
        <f t="shared" si="3"/>
        <v>17.443481544534414</v>
      </c>
      <c r="G24" s="19">
        <f t="shared" si="4"/>
        <v>6.9773926178137655</v>
      </c>
      <c r="H24" s="20">
        <f t="shared" si="5"/>
        <v>33.142614934615388</v>
      </c>
    </row>
    <row r="25" spans="1:8" x14ac:dyDescent="0.3">
      <c r="A25" s="8">
        <f t="shared" si="6"/>
        <v>18</v>
      </c>
      <c r="B25" s="18">
        <v>61211.72</v>
      </c>
      <c r="C25" s="18">
        <f t="shared" si="0"/>
        <v>68936.639064000003</v>
      </c>
      <c r="D25" s="18">
        <f t="shared" si="1"/>
        <v>5744.7199220000002</v>
      </c>
      <c r="E25" s="19">
        <f t="shared" si="2"/>
        <v>34.886963089068828</v>
      </c>
      <c r="F25" s="19">
        <f t="shared" si="3"/>
        <v>17.443481544534414</v>
      </c>
      <c r="G25" s="19">
        <f t="shared" si="4"/>
        <v>6.9773926178137655</v>
      </c>
      <c r="H25" s="20">
        <f t="shared" si="5"/>
        <v>33.142614934615388</v>
      </c>
    </row>
    <row r="26" spans="1:8" x14ac:dyDescent="0.3">
      <c r="A26" s="8">
        <f t="shared" si="6"/>
        <v>19</v>
      </c>
      <c r="B26" s="18">
        <v>63108.43</v>
      </c>
      <c r="C26" s="18">
        <f t="shared" si="0"/>
        <v>71072.713866000006</v>
      </c>
      <c r="D26" s="18">
        <f t="shared" si="1"/>
        <v>5922.7261555000005</v>
      </c>
      <c r="E26" s="19">
        <f t="shared" si="2"/>
        <v>35.967972604251017</v>
      </c>
      <c r="F26" s="19">
        <f t="shared" si="3"/>
        <v>17.983986302125508</v>
      </c>
      <c r="G26" s="19">
        <f t="shared" si="4"/>
        <v>7.193594520850203</v>
      </c>
      <c r="H26" s="20">
        <f t="shared" si="5"/>
        <v>34.169573974038464</v>
      </c>
    </row>
    <row r="27" spans="1:8" x14ac:dyDescent="0.3">
      <c r="A27" s="8">
        <f t="shared" si="6"/>
        <v>20</v>
      </c>
      <c r="B27" s="18">
        <v>63108.43</v>
      </c>
      <c r="C27" s="18">
        <f t="shared" si="0"/>
        <v>71072.713866000006</v>
      </c>
      <c r="D27" s="18">
        <f t="shared" si="1"/>
        <v>5922.7261555000005</v>
      </c>
      <c r="E27" s="19">
        <f t="shared" si="2"/>
        <v>35.967972604251017</v>
      </c>
      <c r="F27" s="19">
        <f t="shared" si="3"/>
        <v>17.983986302125508</v>
      </c>
      <c r="G27" s="19">
        <f t="shared" si="4"/>
        <v>7.193594520850203</v>
      </c>
      <c r="H27" s="20">
        <f t="shared" si="5"/>
        <v>34.169573974038464</v>
      </c>
    </row>
    <row r="28" spans="1:8" x14ac:dyDescent="0.3">
      <c r="A28" s="8">
        <f t="shared" si="6"/>
        <v>21</v>
      </c>
      <c r="B28" s="18">
        <v>65005.11</v>
      </c>
      <c r="C28" s="18">
        <f t="shared" si="0"/>
        <v>73208.754882000008</v>
      </c>
      <c r="D28" s="18">
        <f t="shared" si="1"/>
        <v>6100.7295734999998</v>
      </c>
      <c r="E28" s="19">
        <f t="shared" si="2"/>
        <v>37.048965021255064</v>
      </c>
      <c r="F28" s="19">
        <f t="shared" si="3"/>
        <v>18.524482510627532</v>
      </c>
      <c r="G28" s="19">
        <f t="shared" si="4"/>
        <v>7.4097930042510125</v>
      </c>
      <c r="H28" s="20">
        <f t="shared" si="5"/>
        <v>35.196516770192311</v>
      </c>
    </row>
    <row r="29" spans="1:8" x14ac:dyDescent="0.3">
      <c r="A29" s="8">
        <f t="shared" si="6"/>
        <v>22</v>
      </c>
      <c r="B29" s="18">
        <v>65005.11</v>
      </c>
      <c r="C29" s="18">
        <f t="shared" si="0"/>
        <v>73208.754882000008</v>
      </c>
      <c r="D29" s="18">
        <f t="shared" si="1"/>
        <v>6100.7295734999998</v>
      </c>
      <c r="E29" s="19">
        <f t="shared" si="2"/>
        <v>37.048965021255064</v>
      </c>
      <c r="F29" s="19">
        <f t="shared" si="3"/>
        <v>18.524482510627532</v>
      </c>
      <c r="G29" s="19">
        <f t="shared" si="4"/>
        <v>7.4097930042510125</v>
      </c>
      <c r="H29" s="20">
        <f t="shared" si="5"/>
        <v>35.196516770192311</v>
      </c>
    </row>
    <row r="30" spans="1:8" x14ac:dyDescent="0.3">
      <c r="A30" s="8">
        <f t="shared" si="6"/>
        <v>23</v>
      </c>
      <c r="B30" s="18">
        <v>66901.83</v>
      </c>
      <c r="C30" s="18">
        <f t="shared" si="0"/>
        <v>75344.840946000011</v>
      </c>
      <c r="D30" s="18">
        <f t="shared" si="1"/>
        <v>6278.7367455000003</v>
      </c>
      <c r="E30" s="19">
        <f t="shared" si="2"/>
        <v>38.129980235829969</v>
      </c>
      <c r="F30" s="19">
        <f t="shared" si="3"/>
        <v>19.064990117914984</v>
      </c>
      <c r="G30" s="19">
        <f t="shared" si="4"/>
        <v>7.6259960471659936</v>
      </c>
      <c r="H30" s="20">
        <f t="shared" si="5"/>
        <v>36.223481224038466</v>
      </c>
    </row>
    <row r="31" spans="1:8" x14ac:dyDescent="0.3">
      <c r="A31" s="8">
        <f t="shared" si="6"/>
        <v>24</v>
      </c>
      <c r="B31" s="18">
        <v>66901.83</v>
      </c>
      <c r="C31" s="18">
        <f t="shared" si="0"/>
        <v>75344.840946000011</v>
      </c>
      <c r="D31" s="18">
        <f t="shared" si="1"/>
        <v>6278.7367455000003</v>
      </c>
      <c r="E31" s="19">
        <f t="shared" si="2"/>
        <v>38.129980235829969</v>
      </c>
      <c r="F31" s="19">
        <f t="shared" si="3"/>
        <v>19.064990117914984</v>
      </c>
      <c r="G31" s="19">
        <f t="shared" si="4"/>
        <v>7.6259960471659936</v>
      </c>
      <c r="H31" s="20">
        <f t="shared" si="5"/>
        <v>36.223481224038466</v>
      </c>
    </row>
    <row r="32" spans="1:8" x14ac:dyDescent="0.3">
      <c r="A32" s="8">
        <f t="shared" si="6"/>
        <v>25</v>
      </c>
      <c r="B32" s="18">
        <v>67023.210000000006</v>
      </c>
      <c r="C32" s="18">
        <f t="shared" si="0"/>
        <v>75481.53910200001</v>
      </c>
      <c r="D32" s="18">
        <f t="shared" si="1"/>
        <v>6290.1282585000017</v>
      </c>
      <c r="E32" s="19">
        <f t="shared" si="2"/>
        <v>38.199159464574905</v>
      </c>
      <c r="F32" s="19">
        <f t="shared" si="3"/>
        <v>19.099579732287452</v>
      </c>
      <c r="G32" s="19">
        <f t="shared" si="4"/>
        <v>7.6398318929149811</v>
      </c>
      <c r="H32" s="20">
        <f t="shared" si="5"/>
        <v>36.289201491346155</v>
      </c>
    </row>
    <row r="33" spans="1:8" x14ac:dyDescent="0.3">
      <c r="A33" s="8">
        <f t="shared" si="6"/>
        <v>26</v>
      </c>
      <c r="B33" s="18">
        <v>67135.679999999993</v>
      </c>
      <c r="C33" s="18">
        <f t="shared" si="0"/>
        <v>75608.202816000005</v>
      </c>
      <c r="D33" s="18">
        <f t="shared" si="1"/>
        <v>6300.6835679999995</v>
      </c>
      <c r="E33" s="19">
        <f t="shared" si="2"/>
        <v>38.263260534412957</v>
      </c>
      <c r="F33" s="19">
        <f t="shared" si="3"/>
        <v>19.131630267206479</v>
      </c>
      <c r="G33" s="19">
        <f t="shared" si="4"/>
        <v>7.6526521068825915</v>
      </c>
      <c r="H33" s="20">
        <f t="shared" si="5"/>
        <v>36.350097507692311</v>
      </c>
    </row>
    <row r="34" spans="1:8" x14ac:dyDescent="0.3">
      <c r="A34" s="8">
        <f t="shared" si="6"/>
        <v>27</v>
      </c>
      <c r="B34" s="18">
        <v>67239.88</v>
      </c>
      <c r="C34" s="18">
        <f t="shared" si="0"/>
        <v>75725.552856000009</v>
      </c>
      <c r="D34" s="18">
        <f t="shared" si="1"/>
        <v>6310.4627380000011</v>
      </c>
      <c r="E34" s="19">
        <f t="shared" si="2"/>
        <v>38.322648206477737</v>
      </c>
      <c r="F34" s="19">
        <f t="shared" si="3"/>
        <v>19.161324103238869</v>
      </c>
      <c r="G34" s="19">
        <f t="shared" si="4"/>
        <v>7.6645296412955473</v>
      </c>
      <c r="H34" s="20">
        <f t="shared" si="5"/>
        <v>36.406515796153847</v>
      </c>
    </row>
    <row r="35" spans="1:8" x14ac:dyDescent="0.3">
      <c r="A35" s="8">
        <f t="shared" si="6"/>
        <v>28</v>
      </c>
      <c r="B35" s="18">
        <v>67336.42</v>
      </c>
      <c r="C35" s="18">
        <f t="shared" si="0"/>
        <v>75834.276204000009</v>
      </c>
      <c r="D35" s="18">
        <f t="shared" si="1"/>
        <v>6319.5230170000004</v>
      </c>
      <c r="E35" s="19">
        <f t="shared" si="2"/>
        <v>38.3776701437247</v>
      </c>
      <c r="F35" s="19">
        <f t="shared" si="3"/>
        <v>19.18883507186235</v>
      </c>
      <c r="G35" s="19">
        <f t="shared" si="4"/>
        <v>7.6755340287449396</v>
      </c>
      <c r="H35" s="20">
        <f t="shared" si="5"/>
        <v>36.458786636538463</v>
      </c>
    </row>
    <row r="36" spans="1:8" x14ac:dyDescent="0.3">
      <c r="A36" s="8">
        <f t="shared" si="6"/>
        <v>29</v>
      </c>
      <c r="B36" s="18">
        <v>67425.8</v>
      </c>
      <c r="C36" s="18">
        <f t="shared" si="0"/>
        <v>75934.935960000003</v>
      </c>
      <c r="D36" s="18">
        <f t="shared" si="1"/>
        <v>6327.9113300000008</v>
      </c>
      <c r="E36" s="19">
        <f t="shared" si="2"/>
        <v>38.428611315789475</v>
      </c>
      <c r="F36" s="19">
        <f t="shared" si="3"/>
        <v>19.214305657894737</v>
      </c>
      <c r="G36" s="19">
        <f t="shared" si="4"/>
        <v>7.6857222631578948</v>
      </c>
      <c r="H36" s="20">
        <f t="shared" si="5"/>
        <v>36.507180750000003</v>
      </c>
    </row>
    <row r="37" spans="1:8" x14ac:dyDescent="0.3">
      <c r="A37" s="8">
        <f t="shared" si="6"/>
        <v>30</v>
      </c>
      <c r="B37" s="18">
        <v>67508.679999999993</v>
      </c>
      <c r="C37" s="18">
        <f t="shared" si="0"/>
        <v>76028.275416000004</v>
      </c>
      <c r="D37" s="18">
        <f t="shared" si="1"/>
        <v>6335.6896179999994</v>
      </c>
      <c r="E37" s="19">
        <f t="shared" si="2"/>
        <v>38.475847882591097</v>
      </c>
      <c r="F37" s="19">
        <f t="shared" si="3"/>
        <v>19.237923941295549</v>
      </c>
      <c r="G37" s="19">
        <f t="shared" si="4"/>
        <v>7.6951695765182198</v>
      </c>
      <c r="H37" s="20">
        <f t="shared" si="5"/>
        <v>36.552055488461541</v>
      </c>
    </row>
    <row r="38" spans="1:8" x14ac:dyDescent="0.3">
      <c r="A38" s="8">
        <f t="shared" si="6"/>
        <v>31</v>
      </c>
      <c r="B38" s="18">
        <v>67585.37</v>
      </c>
      <c r="C38" s="18">
        <f t="shared" si="0"/>
        <v>76114.643693999999</v>
      </c>
      <c r="D38" s="18">
        <f t="shared" si="1"/>
        <v>6342.8869745000002</v>
      </c>
      <c r="E38" s="19">
        <f t="shared" si="2"/>
        <v>38.519556525303642</v>
      </c>
      <c r="F38" s="19">
        <f t="shared" si="3"/>
        <v>19.259778262651821</v>
      </c>
      <c r="G38" s="19">
        <f t="shared" si="4"/>
        <v>7.7039113050607284</v>
      </c>
      <c r="H38" s="20">
        <f t="shared" si="5"/>
        <v>36.59357869903846</v>
      </c>
    </row>
    <row r="39" spans="1:8" x14ac:dyDescent="0.3">
      <c r="A39" s="8">
        <f t="shared" si="6"/>
        <v>32</v>
      </c>
      <c r="B39" s="18">
        <v>67656.41</v>
      </c>
      <c r="C39" s="18">
        <f t="shared" si="0"/>
        <v>76194.648942000014</v>
      </c>
      <c r="D39" s="18">
        <f t="shared" si="1"/>
        <v>6349.5540785000012</v>
      </c>
      <c r="E39" s="19">
        <f t="shared" si="2"/>
        <v>38.56004501113361</v>
      </c>
      <c r="F39" s="19">
        <f t="shared" si="3"/>
        <v>19.280022505566805</v>
      </c>
      <c r="G39" s="19">
        <f t="shared" si="4"/>
        <v>7.712009002226722</v>
      </c>
      <c r="H39" s="20">
        <f t="shared" si="5"/>
        <v>36.63204276057693</v>
      </c>
    </row>
    <row r="40" spans="1:8" x14ac:dyDescent="0.3">
      <c r="A40" s="8">
        <f t="shared" si="6"/>
        <v>33</v>
      </c>
      <c r="B40" s="18">
        <v>67722.17</v>
      </c>
      <c r="C40" s="18">
        <f t="shared" si="0"/>
        <v>76268.707854000008</v>
      </c>
      <c r="D40" s="18">
        <f t="shared" si="1"/>
        <v>6355.7256545000009</v>
      </c>
      <c r="E40" s="19">
        <f t="shared" si="2"/>
        <v>38.597524217611337</v>
      </c>
      <c r="F40" s="19">
        <f t="shared" si="3"/>
        <v>19.298762108805668</v>
      </c>
      <c r="G40" s="19">
        <f t="shared" si="4"/>
        <v>7.7195048435222677</v>
      </c>
      <c r="H40" s="20">
        <f t="shared" si="5"/>
        <v>36.667648006730772</v>
      </c>
    </row>
    <row r="41" spans="1:8" x14ac:dyDescent="0.3">
      <c r="A41" s="8">
        <f t="shared" si="6"/>
        <v>34</v>
      </c>
      <c r="B41" s="18">
        <v>67783.11</v>
      </c>
      <c r="C41" s="18">
        <f t="shared" si="0"/>
        <v>76337.338482000006</v>
      </c>
      <c r="D41" s="18">
        <f t="shared" si="1"/>
        <v>6361.4448735000005</v>
      </c>
      <c r="E41" s="19">
        <f t="shared" si="2"/>
        <v>38.632256316801623</v>
      </c>
      <c r="F41" s="19">
        <f t="shared" si="3"/>
        <v>19.316128158400812</v>
      </c>
      <c r="G41" s="19">
        <f t="shared" si="4"/>
        <v>7.7264512633603246</v>
      </c>
      <c r="H41" s="20">
        <f t="shared" si="5"/>
        <v>36.70064350096154</v>
      </c>
    </row>
    <row r="42" spans="1:8" x14ac:dyDescent="0.3">
      <c r="A42" s="21">
        <f t="shared" si="6"/>
        <v>35</v>
      </c>
      <c r="B42" s="22">
        <v>67839.48</v>
      </c>
      <c r="C42" s="22">
        <f t="shared" si="0"/>
        <v>76400.822375999996</v>
      </c>
      <c r="D42" s="22">
        <f t="shared" si="1"/>
        <v>6366.7351980000003</v>
      </c>
      <c r="E42" s="23">
        <f t="shared" si="2"/>
        <v>38.664383793522262</v>
      </c>
      <c r="F42" s="23">
        <f t="shared" si="3"/>
        <v>19.332191896761131</v>
      </c>
      <c r="G42" s="23">
        <f t="shared" si="4"/>
        <v>7.7328767587044522</v>
      </c>
      <c r="H42" s="24">
        <f t="shared" si="5"/>
        <v>36.731164603846153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35</v>
      </c>
      <c r="B1" s="1" t="s">
        <v>65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59392.84</v>
      </c>
      <c r="C7" s="18">
        <f t="shared" ref="C7:C42" si="0">B7*$D$3</f>
        <v>66888.216408000008</v>
      </c>
      <c r="D7" s="18">
        <f t="shared" ref="D7:D42" si="1">B7/12*$D$3</f>
        <v>5574.0180339999997</v>
      </c>
      <c r="E7" s="19">
        <f t="shared" ref="E7:E42" si="2">C7/1976</f>
        <v>33.850311947368425</v>
      </c>
      <c r="F7" s="19">
        <f>E7/2</f>
        <v>16.925155973684213</v>
      </c>
      <c r="G7" s="19">
        <f>E7/5</f>
        <v>6.7700623894736847</v>
      </c>
      <c r="H7" s="20">
        <f>C7/2080</f>
        <v>32.157796350000005</v>
      </c>
    </row>
    <row r="8" spans="1:8" x14ac:dyDescent="0.3">
      <c r="A8" s="8">
        <f>A7+1</f>
        <v>1</v>
      </c>
      <c r="B8" s="18">
        <v>59392.84</v>
      </c>
      <c r="C8" s="18">
        <f t="shared" si="0"/>
        <v>66888.216408000008</v>
      </c>
      <c r="D8" s="18">
        <f t="shared" si="1"/>
        <v>5574.0180339999997</v>
      </c>
      <c r="E8" s="19">
        <f t="shared" si="2"/>
        <v>33.850311947368425</v>
      </c>
      <c r="F8" s="19">
        <f t="shared" ref="F8:F42" si="3">E8/2</f>
        <v>16.925155973684213</v>
      </c>
      <c r="G8" s="19">
        <f t="shared" ref="G8:G42" si="4">E8/5</f>
        <v>6.7700623894736847</v>
      </c>
      <c r="H8" s="20">
        <f t="shared" ref="H8:H42" si="5">C8/2080</f>
        <v>32.157796350000005</v>
      </c>
    </row>
    <row r="9" spans="1:8" x14ac:dyDescent="0.3">
      <c r="A9" s="8">
        <f t="shared" ref="A9:A42" si="6">A8+1</f>
        <v>2</v>
      </c>
      <c r="B9" s="18">
        <v>61715.360000000001</v>
      </c>
      <c r="C9" s="18">
        <f t="shared" si="0"/>
        <v>69503.838432000004</v>
      </c>
      <c r="D9" s="18">
        <f t="shared" si="1"/>
        <v>5791.9865360000003</v>
      </c>
      <c r="E9" s="19">
        <f t="shared" si="2"/>
        <v>35.174007303643727</v>
      </c>
      <c r="F9" s="19">
        <f t="shared" si="3"/>
        <v>17.587003651821863</v>
      </c>
      <c r="G9" s="19">
        <f t="shared" si="4"/>
        <v>7.0348014607287457</v>
      </c>
      <c r="H9" s="20">
        <f t="shared" si="5"/>
        <v>33.415306938461541</v>
      </c>
    </row>
    <row r="10" spans="1:8" x14ac:dyDescent="0.3">
      <c r="A10" s="8">
        <f t="shared" si="6"/>
        <v>3</v>
      </c>
      <c r="B10" s="18">
        <v>61715.360000000001</v>
      </c>
      <c r="C10" s="18">
        <f t="shared" si="0"/>
        <v>69503.838432000004</v>
      </c>
      <c r="D10" s="18">
        <f t="shared" si="1"/>
        <v>5791.9865360000003</v>
      </c>
      <c r="E10" s="19">
        <f t="shared" si="2"/>
        <v>35.174007303643727</v>
      </c>
      <c r="F10" s="19">
        <f t="shared" si="3"/>
        <v>17.587003651821863</v>
      </c>
      <c r="G10" s="19">
        <f t="shared" si="4"/>
        <v>7.0348014607287457</v>
      </c>
      <c r="H10" s="20">
        <f t="shared" si="5"/>
        <v>33.415306938461541</v>
      </c>
    </row>
    <row r="11" spans="1:8" x14ac:dyDescent="0.3">
      <c r="A11" s="8">
        <f t="shared" si="6"/>
        <v>4</v>
      </c>
      <c r="B11" s="18">
        <v>64037.87</v>
      </c>
      <c r="C11" s="18">
        <f t="shared" si="0"/>
        <v>72119.449194000015</v>
      </c>
      <c r="D11" s="18">
        <f t="shared" si="1"/>
        <v>6009.9540995000007</v>
      </c>
      <c r="E11" s="19">
        <f t="shared" si="2"/>
        <v>36.497696960526326</v>
      </c>
      <c r="F11" s="19">
        <f t="shared" si="3"/>
        <v>18.248848480263163</v>
      </c>
      <c r="G11" s="19">
        <f t="shared" si="4"/>
        <v>7.2995393921052649</v>
      </c>
      <c r="H11" s="20">
        <f t="shared" si="5"/>
        <v>34.672812112500004</v>
      </c>
    </row>
    <row r="12" spans="1:8" x14ac:dyDescent="0.3">
      <c r="A12" s="8">
        <f t="shared" si="6"/>
        <v>5</v>
      </c>
      <c r="B12" s="18">
        <v>64037.87</v>
      </c>
      <c r="C12" s="18">
        <f t="shared" si="0"/>
        <v>72119.449194000015</v>
      </c>
      <c r="D12" s="18">
        <f t="shared" si="1"/>
        <v>6009.9540995000007</v>
      </c>
      <c r="E12" s="19">
        <f t="shared" si="2"/>
        <v>36.497696960526326</v>
      </c>
      <c r="F12" s="19">
        <f t="shared" si="3"/>
        <v>18.248848480263163</v>
      </c>
      <c r="G12" s="19">
        <f t="shared" si="4"/>
        <v>7.2995393921052649</v>
      </c>
      <c r="H12" s="20">
        <f t="shared" si="5"/>
        <v>34.672812112500004</v>
      </c>
    </row>
    <row r="13" spans="1:8" x14ac:dyDescent="0.3">
      <c r="A13" s="8">
        <f t="shared" si="6"/>
        <v>6</v>
      </c>
      <c r="B13" s="18">
        <v>66359.83</v>
      </c>
      <c r="C13" s="18">
        <f t="shared" si="0"/>
        <v>74734.440546000013</v>
      </c>
      <c r="D13" s="18">
        <f t="shared" si="1"/>
        <v>6227.8700455000007</v>
      </c>
      <c r="E13" s="19">
        <f t="shared" si="2"/>
        <v>37.821073150809724</v>
      </c>
      <c r="F13" s="19">
        <f t="shared" si="3"/>
        <v>18.910536575404862</v>
      </c>
      <c r="G13" s="19">
        <f t="shared" si="4"/>
        <v>7.5642146301619446</v>
      </c>
      <c r="H13" s="20">
        <f t="shared" si="5"/>
        <v>35.930019493269235</v>
      </c>
    </row>
    <row r="14" spans="1:8" x14ac:dyDescent="0.3">
      <c r="A14" s="8">
        <f t="shared" si="6"/>
        <v>7</v>
      </c>
      <c r="B14" s="18">
        <v>66359.83</v>
      </c>
      <c r="C14" s="18">
        <f t="shared" si="0"/>
        <v>74734.440546000013</v>
      </c>
      <c r="D14" s="18">
        <f t="shared" si="1"/>
        <v>6227.8700455000007</v>
      </c>
      <c r="E14" s="19">
        <f t="shared" si="2"/>
        <v>37.821073150809724</v>
      </c>
      <c r="F14" s="19">
        <f t="shared" si="3"/>
        <v>18.910536575404862</v>
      </c>
      <c r="G14" s="19">
        <f t="shared" si="4"/>
        <v>7.5642146301619446</v>
      </c>
      <c r="H14" s="20">
        <f t="shared" si="5"/>
        <v>35.930019493269235</v>
      </c>
    </row>
    <row r="15" spans="1:8" x14ac:dyDescent="0.3">
      <c r="A15" s="8">
        <f t="shared" si="6"/>
        <v>8</v>
      </c>
      <c r="B15" s="18">
        <v>68682.350000000006</v>
      </c>
      <c r="C15" s="18">
        <f t="shared" si="0"/>
        <v>77350.062570000009</v>
      </c>
      <c r="D15" s="18">
        <f t="shared" si="1"/>
        <v>6445.8385475000014</v>
      </c>
      <c r="E15" s="19">
        <f t="shared" si="2"/>
        <v>39.144768507085026</v>
      </c>
      <c r="F15" s="19">
        <f t="shared" si="3"/>
        <v>19.572384253542513</v>
      </c>
      <c r="G15" s="19">
        <f t="shared" si="4"/>
        <v>7.8289537014170048</v>
      </c>
      <c r="H15" s="20">
        <f t="shared" si="5"/>
        <v>37.18753008173077</v>
      </c>
    </row>
    <row r="16" spans="1:8" x14ac:dyDescent="0.3">
      <c r="A16" s="8">
        <f t="shared" si="6"/>
        <v>9</v>
      </c>
      <c r="B16" s="18">
        <v>68682.350000000006</v>
      </c>
      <c r="C16" s="18">
        <f t="shared" si="0"/>
        <v>77350.062570000009</v>
      </c>
      <c r="D16" s="18">
        <f t="shared" si="1"/>
        <v>6445.8385475000014</v>
      </c>
      <c r="E16" s="19">
        <f t="shared" si="2"/>
        <v>39.144768507085026</v>
      </c>
      <c r="F16" s="19">
        <f t="shared" si="3"/>
        <v>19.572384253542513</v>
      </c>
      <c r="G16" s="19">
        <f t="shared" si="4"/>
        <v>7.8289537014170048</v>
      </c>
      <c r="H16" s="20">
        <f t="shared" si="5"/>
        <v>37.18753008173077</v>
      </c>
    </row>
    <row r="17" spans="1:8" x14ac:dyDescent="0.3">
      <c r="A17" s="8">
        <f t="shared" si="6"/>
        <v>10</v>
      </c>
      <c r="B17" s="18">
        <v>71004.86</v>
      </c>
      <c r="C17" s="18">
        <f t="shared" si="0"/>
        <v>79965.673332000006</v>
      </c>
      <c r="D17" s="18">
        <f t="shared" si="1"/>
        <v>6663.8061110000008</v>
      </c>
      <c r="E17" s="19">
        <f t="shared" si="2"/>
        <v>40.468458163967611</v>
      </c>
      <c r="F17" s="19">
        <f t="shared" si="3"/>
        <v>20.234229081983806</v>
      </c>
      <c r="G17" s="19">
        <f t="shared" si="4"/>
        <v>8.0936916327935222</v>
      </c>
      <c r="H17" s="20">
        <f t="shared" si="5"/>
        <v>38.445035255769234</v>
      </c>
    </row>
    <row r="18" spans="1:8" x14ac:dyDescent="0.3">
      <c r="A18" s="8">
        <f t="shared" si="6"/>
        <v>11</v>
      </c>
      <c r="B18" s="18">
        <v>71004.86</v>
      </c>
      <c r="C18" s="18">
        <f t="shared" si="0"/>
        <v>79965.673332000006</v>
      </c>
      <c r="D18" s="18">
        <f t="shared" si="1"/>
        <v>6663.8061110000008</v>
      </c>
      <c r="E18" s="19">
        <f t="shared" si="2"/>
        <v>40.468458163967611</v>
      </c>
      <c r="F18" s="19">
        <f t="shared" si="3"/>
        <v>20.234229081983806</v>
      </c>
      <c r="G18" s="19">
        <f t="shared" si="4"/>
        <v>8.0936916327935222</v>
      </c>
      <c r="H18" s="20">
        <f t="shared" si="5"/>
        <v>38.445035255769234</v>
      </c>
    </row>
    <row r="19" spans="1:8" x14ac:dyDescent="0.3">
      <c r="A19" s="8">
        <f t="shared" si="6"/>
        <v>12</v>
      </c>
      <c r="B19" s="18">
        <v>73327.360000000001</v>
      </c>
      <c r="C19" s="18">
        <f t="shared" si="0"/>
        <v>82581.272832000002</v>
      </c>
      <c r="D19" s="18">
        <f t="shared" si="1"/>
        <v>6881.7727360000008</v>
      </c>
      <c r="E19" s="19">
        <f t="shared" si="2"/>
        <v>41.792142121457488</v>
      </c>
      <c r="F19" s="19">
        <f t="shared" si="3"/>
        <v>20.896071060728744</v>
      </c>
      <c r="G19" s="19">
        <f t="shared" si="4"/>
        <v>8.3584284242914979</v>
      </c>
      <c r="H19" s="20">
        <f t="shared" si="5"/>
        <v>39.702535015384619</v>
      </c>
    </row>
    <row r="20" spans="1:8" x14ac:dyDescent="0.3">
      <c r="A20" s="8">
        <f t="shared" si="6"/>
        <v>13</v>
      </c>
      <c r="B20" s="18">
        <v>73327.360000000001</v>
      </c>
      <c r="C20" s="18">
        <f t="shared" si="0"/>
        <v>82581.272832000002</v>
      </c>
      <c r="D20" s="18">
        <f t="shared" si="1"/>
        <v>6881.7727360000008</v>
      </c>
      <c r="E20" s="19">
        <f t="shared" si="2"/>
        <v>41.792142121457488</v>
      </c>
      <c r="F20" s="19">
        <f t="shared" si="3"/>
        <v>20.896071060728744</v>
      </c>
      <c r="G20" s="19">
        <f t="shared" si="4"/>
        <v>8.3584284242914979</v>
      </c>
      <c r="H20" s="20">
        <f t="shared" si="5"/>
        <v>39.702535015384619</v>
      </c>
    </row>
    <row r="21" spans="1:8" x14ac:dyDescent="0.3">
      <c r="A21" s="8">
        <f t="shared" si="6"/>
        <v>14</v>
      </c>
      <c r="B21" s="18">
        <v>75649.87</v>
      </c>
      <c r="C21" s="18">
        <f t="shared" si="0"/>
        <v>85196.883593999999</v>
      </c>
      <c r="D21" s="18">
        <f t="shared" si="1"/>
        <v>7099.7402995000002</v>
      </c>
      <c r="E21" s="19">
        <f t="shared" si="2"/>
        <v>43.11583177834008</v>
      </c>
      <c r="F21" s="19">
        <f t="shared" si="3"/>
        <v>21.55791588917004</v>
      </c>
      <c r="G21" s="19">
        <f t="shared" si="4"/>
        <v>8.6231663556680154</v>
      </c>
      <c r="H21" s="20">
        <f t="shared" si="5"/>
        <v>40.960040189423076</v>
      </c>
    </row>
    <row r="22" spans="1:8" x14ac:dyDescent="0.3">
      <c r="A22" s="8">
        <f t="shared" si="6"/>
        <v>15</v>
      </c>
      <c r="B22" s="18">
        <v>75649.87</v>
      </c>
      <c r="C22" s="18">
        <f t="shared" si="0"/>
        <v>85196.883593999999</v>
      </c>
      <c r="D22" s="18">
        <f t="shared" si="1"/>
        <v>7099.7402995000002</v>
      </c>
      <c r="E22" s="19">
        <f t="shared" si="2"/>
        <v>43.11583177834008</v>
      </c>
      <c r="F22" s="19">
        <f t="shared" si="3"/>
        <v>21.55791588917004</v>
      </c>
      <c r="G22" s="19">
        <f t="shared" si="4"/>
        <v>8.6231663556680154</v>
      </c>
      <c r="H22" s="20">
        <f t="shared" si="5"/>
        <v>40.960040189423076</v>
      </c>
    </row>
    <row r="23" spans="1:8" x14ac:dyDescent="0.3">
      <c r="A23" s="8">
        <f t="shared" si="6"/>
        <v>16</v>
      </c>
      <c r="B23" s="18">
        <v>77972.39</v>
      </c>
      <c r="C23" s="18">
        <f t="shared" si="0"/>
        <v>87812.50561800001</v>
      </c>
      <c r="D23" s="18">
        <f t="shared" si="1"/>
        <v>7317.7088014999999</v>
      </c>
      <c r="E23" s="19">
        <f t="shared" si="2"/>
        <v>44.439527134615389</v>
      </c>
      <c r="F23" s="19">
        <f t="shared" si="3"/>
        <v>22.219763567307695</v>
      </c>
      <c r="G23" s="19">
        <f t="shared" si="4"/>
        <v>8.8879054269230782</v>
      </c>
      <c r="H23" s="20">
        <f t="shared" si="5"/>
        <v>42.217550777884618</v>
      </c>
    </row>
    <row r="24" spans="1:8" x14ac:dyDescent="0.3">
      <c r="A24" s="8">
        <f t="shared" si="6"/>
        <v>17</v>
      </c>
      <c r="B24" s="18">
        <v>77972.39</v>
      </c>
      <c r="C24" s="18">
        <f t="shared" si="0"/>
        <v>87812.50561800001</v>
      </c>
      <c r="D24" s="18">
        <f t="shared" si="1"/>
        <v>7317.7088014999999</v>
      </c>
      <c r="E24" s="19">
        <f t="shared" si="2"/>
        <v>44.439527134615389</v>
      </c>
      <c r="F24" s="19">
        <f t="shared" si="3"/>
        <v>22.219763567307695</v>
      </c>
      <c r="G24" s="19">
        <f t="shared" si="4"/>
        <v>8.8879054269230782</v>
      </c>
      <c r="H24" s="20">
        <f t="shared" si="5"/>
        <v>42.217550777884618</v>
      </c>
    </row>
    <row r="25" spans="1:8" x14ac:dyDescent="0.3">
      <c r="A25" s="8">
        <f t="shared" si="6"/>
        <v>18</v>
      </c>
      <c r="B25" s="18">
        <v>80294.899999999994</v>
      </c>
      <c r="C25" s="18">
        <f t="shared" si="0"/>
        <v>90428.116380000007</v>
      </c>
      <c r="D25" s="18">
        <f t="shared" si="1"/>
        <v>7535.6763649999994</v>
      </c>
      <c r="E25" s="19">
        <f t="shared" si="2"/>
        <v>45.763216791497982</v>
      </c>
      <c r="F25" s="19">
        <f t="shared" si="3"/>
        <v>22.881608395748991</v>
      </c>
      <c r="G25" s="19">
        <f t="shared" si="4"/>
        <v>9.1526433582995956</v>
      </c>
      <c r="H25" s="20">
        <f t="shared" si="5"/>
        <v>43.475055951923082</v>
      </c>
    </row>
    <row r="26" spans="1:8" x14ac:dyDescent="0.3">
      <c r="A26" s="8">
        <f t="shared" si="6"/>
        <v>19</v>
      </c>
      <c r="B26" s="18">
        <v>80294.899999999994</v>
      </c>
      <c r="C26" s="18">
        <f t="shared" si="0"/>
        <v>90428.116380000007</v>
      </c>
      <c r="D26" s="18">
        <f t="shared" si="1"/>
        <v>7535.6763649999994</v>
      </c>
      <c r="E26" s="19">
        <f t="shared" si="2"/>
        <v>45.763216791497982</v>
      </c>
      <c r="F26" s="19">
        <f t="shared" si="3"/>
        <v>22.881608395748991</v>
      </c>
      <c r="G26" s="19">
        <f t="shared" si="4"/>
        <v>9.1526433582995956</v>
      </c>
      <c r="H26" s="20">
        <f t="shared" si="5"/>
        <v>43.475055951923082</v>
      </c>
    </row>
    <row r="27" spans="1:8" x14ac:dyDescent="0.3">
      <c r="A27" s="8">
        <f t="shared" si="6"/>
        <v>20</v>
      </c>
      <c r="B27" s="18">
        <v>82617.42</v>
      </c>
      <c r="C27" s="18">
        <f t="shared" si="0"/>
        <v>93043.738404000003</v>
      </c>
      <c r="D27" s="18">
        <f t="shared" si="1"/>
        <v>7753.6448670000009</v>
      </c>
      <c r="E27" s="19">
        <f t="shared" si="2"/>
        <v>47.086912147773283</v>
      </c>
      <c r="F27" s="19">
        <f t="shared" si="3"/>
        <v>23.543456073886642</v>
      </c>
      <c r="G27" s="19">
        <f t="shared" si="4"/>
        <v>9.4173824295546567</v>
      </c>
      <c r="H27" s="20">
        <f t="shared" si="5"/>
        <v>44.732566540384617</v>
      </c>
    </row>
    <row r="28" spans="1:8" x14ac:dyDescent="0.3">
      <c r="A28" s="8">
        <f t="shared" si="6"/>
        <v>21</v>
      </c>
      <c r="B28" s="18">
        <v>82617.42</v>
      </c>
      <c r="C28" s="18">
        <f t="shared" si="0"/>
        <v>93043.738404000003</v>
      </c>
      <c r="D28" s="18">
        <f t="shared" si="1"/>
        <v>7753.6448670000009</v>
      </c>
      <c r="E28" s="19">
        <f t="shared" si="2"/>
        <v>47.086912147773283</v>
      </c>
      <c r="F28" s="19">
        <f t="shared" si="3"/>
        <v>23.543456073886642</v>
      </c>
      <c r="G28" s="19">
        <f t="shared" si="4"/>
        <v>9.4173824295546567</v>
      </c>
      <c r="H28" s="20">
        <f t="shared" si="5"/>
        <v>44.732566540384617</v>
      </c>
    </row>
    <row r="29" spans="1:8" x14ac:dyDescent="0.3">
      <c r="A29" s="8">
        <f t="shared" si="6"/>
        <v>22</v>
      </c>
      <c r="B29" s="18">
        <v>84939.38</v>
      </c>
      <c r="C29" s="18">
        <f t="shared" si="0"/>
        <v>95658.729756000015</v>
      </c>
      <c r="D29" s="18">
        <f t="shared" si="1"/>
        <v>7971.560813000001</v>
      </c>
      <c r="E29" s="19">
        <f t="shared" si="2"/>
        <v>48.410288338056688</v>
      </c>
      <c r="F29" s="19">
        <f t="shared" si="3"/>
        <v>24.205144169028344</v>
      </c>
      <c r="G29" s="19">
        <f t="shared" si="4"/>
        <v>9.6820576676113372</v>
      </c>
      <c r="H29" s="20">
        <f t="shared" si="5"/>
        <v>45.989773921153855</v>
      </c>
    </row>
    <row r="30" spans="1:8" x14ac:dyDescent="0.3">
      <c r="A30" s="8">
        <f t="shared" si="6"/>
        <v>23</v>
      </c>
      <c r="B30" s="18">
        <v>84939.38</v>
      </c>
      <c r="C30" s="18">
        <f t="shared" si="0"/>
        <v>95658.729756000015</v>
      </c>
      <c r="D30" s="18">
        <f t="shared" si="1"/>
        <v>7971.560813000001</v>
      </c>
      <c r="E30" s="19">
        <f t="shared" si="2"/>
        <v>48.410288338056688</v>
      </c>
      <c r="F30" s="19">
        <f t="shared" si="3"/>
        <v>24.205144169028344</v>
      </c>
      <c r="G30" s="19">
        <f t="shared" si="4"/>
        <v>9.6820576676113372</v>
      </c>
      <c r="H30" s="20">
        <f t="shared" si="5"/>
        <v>45.989773921153855</v>
      </c>
    </row>
    <row r="31" spans="1:8" x14ac:dyDescent="0.3">
      <c r="A31" s="8">
        <f t="shared" si="6"/>
        <v>24</v>
      </c>
      <c r="B31" s="18">
        <v>84939.38</v>
      </c>
      <c r="C31" s="18">
        <f t="shared" si="0"/>
        <v>95658.729756000015</v>
      </c>
      <c r="D31" s="18">
        <f t="shared" si="1"/>
        <v>7971.560813000001</v>
      </c>
      <c r="E31" s="19">
        <f t="shared" si="2"/>
        <v>48.410288338056688</v>
      </c>
      <c r="F31" s="19">
        <f t="shared" si="3"/>
        <v>24.205144169028344</v>
      </c>
      <c r="G31" s="19">
        <f t="shared" si="4"/>
        <v>9.6820576676113372</v>
      </c>
      <c r="H31" s="20">
        <f t="shared" si="5"/>
        <v>45.989773921153855</v>
      </c>
    </row>
    <row r="32" spans="1:8" x14ac:dyDescent="0.3">
      <c r="A32" s="8">
        <f t="shared" si="6"/>
        <v>25</v>
      </c>
      <c r="B32" s="18">
        <v>85093.48</v>
      </c>
      <c r="C32" s="18">
        <f t="shared" si="0"/>
        <v>95832.277176000003</v>
      </c>
      <c r="D32" s="18">
        <f t="shared" si="1"/>
        <v>7986.0230980000006</v>
      </c>
      <c r="E32" s="19">
        <f t="shared" si="2"/>
        <v>48.498115979757088</v>
      </c>
      <c r="F32" s="19">
        <f t="shared" si="3"/>
        <v>24.249057989878544</v>
      </c>
      <c r="G32" s="19">
        <f t="shared" si="4"/>
        <v>9.6996231959514176</v>
      </c>
      <c r="H32" s="20">
        <f t="shared" si="5"/>
        <v>46.07321018076923</v>
      </c>
    </row>
    <row r="33" spans="1:8" x14ac:dyDescent="0.3">
      <c r="A33" s="8">
        <f t="shared" si="6"/>
        <v>26</v>
      </c>
      <c r="B33" s="18">
        <v>85236.27</v>
      </c>
      <c r="C33" s="18">
        <f t="shared" si="0"/>
        <v>95993.087274000005</v>
      </c>
      <c r="D33" s="18">
        <f t="shared" si="1"/>
        <v>7999.4239395000004</v>
      </c>
      <c r="E33" s="19">
        <f t="shared" si="2"/>
        <v>48.579497608299597</v>
      </c>
      <c r="F33" s="19">
        <f t="shared" si="3"/>
        <v>24.289748804149799</v>
      </c>
      <c r="G33" s="19">
        <f t="shared" si="4"/>
        <v>9.7158995216599191</v>
      </c>
      <c r="H33" s="20">
        <f t="shared" si="5"/>
        <v>46.150522727884621</v>
      </c>
    </row>
    <row r="34" spans="1:8" x14ac:dyDescent="0.3">
      <c r="A34" s="8">
        <f t="shared" si="6"/>
        <v>27</v>
      </c>
      <c r="B34" s="18">
        <v>85368.56</v>
      </c>
      <c r="C34" s="18">
        <f t="shared" si="0"/>
        <v>96142.072272000005</v>
      </c>
      <c r="D34" s="18">
        <f t="shared" si="1"/>
        <v>8011.8393560000004</v>
      </c>
      <c r="E34" s="19">
        <f t="shared" si="2"/>
        <v>48.654894874493927</v>
      </c>
      <c r="F34" s="19">
        <f t="shared" si="3"/>
        <v>24.327447437246963</v>
      </c>
      <c r="G34" s="19">
        <f t="shared" si="4"/>
        <v>9.730978974898786</v>
      </c>
      <c r="H34" s="20">
        <f t="shared" si="5"/>
        <v>46.222150130769236</v>
      </c>
    </row>
    <row r="35" spans="1:8" x14ac:dyDescent="0.3">
      <c r="A35" s="8">
        <f t="shared" si="6"/>
        <v>28</v>
      </c>
      <c r="B35" s="18">
        <v>85491.13</v>
      </c>
      <c r="C35" s="18">
        <f t="shared" si="0"/>
        <v>96280.110606000017</v>
      </c>
      <c r="D35" s="18">
        <f t="shared" si="1"/>
        <v>8023.3425505000014</v>
      </c>
      <c r="E35" s="19">
        <f t="shared" si="2"/>
        <v>48.724752330971668</v>
      </c>
      <c r="F35" s="19">
        <f t="shared" si="3"/>
        <v>24.362376165485834</v>
      </c>
      <c r="G35" s="19">
        <f t="shared" si="4"/>
        <v>9.744950466194334</v>
      </c>
      <c r="H35" s="20">
        <f t="shared" si="5"/>
        <v>46.288514714423087</v>
      </c>
    </row>
    <row r="36" spans="1:8" x14ac:dyDescent="0.3">
      <c r="A36" s="8">
        <f t="shared" si="6"/>
        <v>29</v>
      </c>
      <c r="B36" s="18">
        <v>85604.62</v>
      </c>
      <c r="C36" s="18">
        <f t="shared" si="0"/>
        <v>96407.923043999996</v>
      </c>
      <c r="D36" s="18">
        <f t="shared" si="1"/>
        <v>8033.9935870000008</v>
      </c>
      <c r="E36" s="19">
        <f t="shared" si="2"/>
        <v>48.789434738866397</v>
      </c>
      <c r="F36" s="19">
        <f t="shared" si="3"/>
        <v>24.394717369433199</v>
      </c>
      <c r="G36" s="19">
        <f t="shared" si="4"/>
        <v>9.7578869477732795</v>
      </c>
      <c r="H36" s="20">
        <f t="shared" si="5"/>
        <v>46.349963001923072</v>
      </c>
    </row>
    <row r="37" spans="1:8" x14ac:dyDescent="0.3">
      <c r="A37" s="8">
        <f t="shared" si="6"/>
        <v>30</v>
      </c>
      <c r="B37" s="18">
        <v>85709.84</v>
      </c>
      <c r="C37" s="18">
        <f t="shared" si="0"/>
        <v>96526.421807999999</v>
      </c>
      <c r="D37" s="18">
        <f t="shared" si="1"/>
        <v>8043.8684840000005</v>
      </c>
      <c r="E37" s="19">
        <f t="shared" si="2"/>
        <v>48.849403748987854</v>
      </c>
      <c r="F37" s="19">
        <f t="shared" si="3"/>
        <v>24.424701874493927</v>
      </c>
      <c r="G37" s="19">
        <f t="shared" si="4"/>
        <v>9.7698807497975704</v>
      </c>
      <c r="H37" s="20">
        <f t="shared" si="5"/>
        <v>46.406933561538459</v>
      </c>
    </row>
    <row r="38" spans="1:8" x14ac:dyDescent="0.3">
      <c r="A38" s="8">
        <f t="shared" si="6"/>
        <v>31</v>
      </c>
      <c r="B38" s="18">
        <v>85807.21</v>
      </c>
      <c r="C38" s="18">
        <f t="shared" si="0"/>
        <v>96636.079902000012</v>
      </c>
      <c r="D38" s="18">
        <f t="shared" si="1"/>
        <v>8053.0066585000013</v>
      </c>
      <c r="E38" s="19">
        <f t="shared" si="2"/>
        <v>48.904898735829967</v>
      </c>
      <c r="F38" s="19">
        <f t="shared" si="3"/>
        <v>24.452449367914983</v>
      </c>
      <c r="G38" s="19">
        <f t="shared" si="4"/>
        <v>9.7809797471659934</v>
      </c>
      <c r="H38" s="20">
        <f t="shared" si="5"/>
        <v>46.45965379903847</v>
      </c>
    </row>
    <row r="39" spans="1:8" x14ac:dyDescent="0.3">
      <c r="A39" s="8">
        <f t="shared" si="6"/>
        <v>32</v>
      </c>
      <c r="B39" s="18">
        <v>85897.41</v>
      </c>
      <c r="C39" s="18">
        <f t="shared" si="0"/>
        <v>96737.663142000005</v>
      </c>
      <c r="D39" s="18">
        <f t="shared" si="1"/>
        <v>8061.471928500001</v>
      </c>
      <c r="E39" s="19">
        <f t="shared" si="2"/>
        <v>48.956307258097169</v>
      </c>
      <c r="F39" s="19">
        <f t="shared" si="3"/>
        <v>24.478153629048585</v>
      </c>
      <c r="G39" s="19">
        <f t="shared" si="4"/>
        <v>9.7912614516194338</v>
      </c>
      <c r="H39" s="20">
        <f t="shared" si="5"/>
        <v>46.508491895192307</v>
      </c>
    </row>
    <row r="40" spans="1:8" x14ac:dyDescent="0.3">
      <c r="A40" s="8">
        <f t="shared" si="6"/>
        <v>33</v>
      </c>
      <c r="B40" s="18">
        <v>85980.9</v>
      </c>
      <c r="C40" s="18">
        <f t="shared" si="0"/>
        <v>96831.689580000006</v>
      </c>
      <c r="D40" s="18">
        <f t="shared" si="1"/>
        <v>8069.3074650000008</v>
      </c>
      <c r="E40" s="19">
        <f t="shared" si="2"/>
        <v>49.003891487854254</v>
      </c>
      <c r="F40" s="19">
        <f t="shared" si="3"/>
        <v>24.501945743927127</v>
      </c>
      <c r="G40" s="19">
        <f t="shared" si="4"/>
        <v>9.8007782975708508</v>
      </c>
      <c r="H40" s="20">
        <f t="shared" si="5"/>
        <v>46.553696913461543</v>
      </c>
    </row>
    <row r="41" spans="1:8" x14ac:dyDescent="0.3">
      <c r="A41" s="8">
        <f t="shared" si="6"/>
        <v>34</v>
      </c>
      <c r="B41" s="18">
        <v>86058.26</v>
      </c>
      <c r="C41" s="18">
        <f t="shared" si="0"/>
        <v>96918.812411999999</v>
      </c>
      <c r="D41" s="18">
        <f t="shared" si="1"/>
        <v>8076.5677010000009</v>
      </c>
      <c r="E41" s="19">
        <f t="shared" si="2"/>
        <v>49.047981989878544</v>
      </c>
      <c r="F41" s="19">
        <f t="shared" si="3"/>
        <v>24.523990994939272</v>
      </c>
      <c r="G41" s="19">
        <f t="shared" si="4"/>
        <v>9.8095963979757084</v>
      </c>
      <c r="H41" s="20">
        <f t="shared" si="5"/>
        <v>46.595582890384613</v>
      </c>
    </row>
    <row r="42" spans="1:8" x14ac:dyDescent="0.3">
      <c r="A42" s="21">
        <f t="shared" si="6"/>
        <v>35</v>
      </c>
      <c r="B42" s="22">
        <v>86129.83</v>
      </c>
      <c r="C42" s="22">
        <f t="shared" si="0"/>
        <v>96999.414546000015</v>
      </c>
      <c r="D42" s="22">
        <f t="shared" si="1"/>
        <v>8083.2845455000006</v>
      </c>
      <c r="E42" s="23">
        <f t="shared" si="2"/>
        <v>49.088772543522275</v>
      </c>
      <c r="F42" s="23">
        <f t="shared" si="3"/>
        <v>24.544386271761137</v>
      </c>
      <c r="G42" s="23">
        <f t="shared" si="4"/>
        <v>9.8177545087044553</v>
      </c>
      <c r="H42" s="24">
        <f t="shared" si="5"/>
        <v>46.634333916346158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H20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42</v>
      </c>
      <c r="B1" s="1" t="s">
        <v>66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B4" s="47" t="s">
        <v>2</v>
      </c>
      <c r="C4" s="48"/>
      <c r="D4" s="33" t="s">
        <v>3</v>
      </c>
      <c r="E4" s="47" t="s">
        <v>4</v>
      </c>
      <c r="F4" s="49"/>
      <c r="G4" s="49"/>
      <c r="H4" s="48"/>
    </row>
    <row r="5" spans="1:8" x14ac:dyDescent="0.3"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B7" s="18"/>
      <c r="C7" s="18"/>
      <c r="D7" s="18"/>
      <c r="E7" s="19"/>
      <c r="F7" s="19"/>
      <c r="G7" s="19"/>
      <c r="H7" s="20"/>
    </row>
    <row r="8" spans="1:8" x14ac:dyDescent="0.3">
      <c r="B8" s="18">
        <v>23133.23</v>
      </c>
      <c r="C8" s="18">
        <f t="shared" ref="C8" si="0">B8*$D$3</f>
        <v>26052.643626000001</v>
      </c>
      <c r="D8" s="18">
        <f t="shared" ref="D8" si="1">B8/12*$D$3</f>
        <v>2171.0536355000004</v>
      </c>
      <c r="E8" s="19">
        <f t="shared" ref="E8" si="2">C8/1976</f>
        <v>13.184536247975709</v>
      </c>
      <c r="F8" s="19">
        <f t="shared" ref="F8" si="3">E8/2</f>
        <v>6.5922681239878544</v>
      </c>
      <c r="G8" s="19">
        <f t="shared" ref="G8" si="4">E8/5</f>
        <v>2.6369072495951418</v>
      </c>
      <c r="H8" s="20">
        <f t="shared" ref="H8" si="5">C8/2080</f>
        <v>12.525309435576924</v>
      </c>
    </row>
    <row r="9" spans="1:8" x14ac:dyDescent="0.3">
      <c r="B9" s="22"/>
      <c r="C9" s="22"/>
      <c r="D9" s="22"/>
      <c r="E9" s="23"/>
      <c r="F9" s="23"/>
      <c r="G9" s="23"/>
      <c r="H9" s="24"/>
    </row>
    <row r="14" spans="1:8" ht="14.4" x14ac:dyDescent="0.3">
      <c r="A14" s="1" t="s">
        <v>75</v>
      </c>
    </row>
    <row r="16" spans="1:8" x14ac:dyDescent="0.3">
      <c r="B16" s="33" t="s">
        <v>73</v>
      </c>
      <c r="C16" s="38" t="s">
        <v>74</v>
      </c>
    </row>
    <row r="17" spans="2:3" x14ac:dyDescent="0.3">
      <c r="B17" s="39"/>
      <c r="C17" s="40">
        <f>+D2</f>
        <v>44927</v>
      </c>
    </row>
    <row r="18" spans="2:3" x14ac:dyDescent="0.3">
      <c r="B18" s="41"/>
      <c r="C18" s="42"/>
    </row>
    <row r="19" spans="2:3" x14ac:dyDescent="0.3">
      <c r="B19" s="46">
        <v>29.625599999999999</v>
      </c>
      <c r="C19" s="45">
        <f>B19*1.4002*D3</f>
        <v>46.716763878143993</v>
      </c>
    </row>
    <row r="20" spans="2:3" x14ac:dyDescent="0.3">
      <c r="B20" s="43"/>
      <c r="C20" s="44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9</v>
      </c>
      <c r="B1" s="1" t="s">
        <v>47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23642.75</v>
      </c>
      <c r="C7" s="18">
        <f t="shared" ref="C7:C42" si="0">B7*$D$3</f>
        <v>26626.465050000003</v>
      </c>
      <c r="D7" s="18">
        <f t="shared" ref="D7:D42" si="1">B7/12*$D$3</f>
        <v>2218.8720875000004</v>
      </c>
      <c r="E7" s="19">
        <f t="shared" ref="E7:E42" si="2">C7/1976</f>
        <v>13.474931705465588</v>
      </c>
      <c r="F7" s="19">
        <f>E7/2</f>
        <v>6.737465852732794</v>
      </c>
      <c r="G7" s="19">
        <f>E7/5</f>
        <v>2.6949863410931174</v>
      </c>
      <c r="H7" s="20">
        <f>C7/2080</f>
        <v>12.80118512019231</v>
      </c>
    </row>
    <row r="8" spans="1:8" x14ac:dyDescent="0.3">
      <c r="A8" s="8">
        <f>A7+1</f>
        <v>1</v>
      </c>
      <c r="B8" s="18">
        <v>24549.13</v>
      </c>
      <c r="C8" s="18">
        <f t="shared" si="0"/>
        <v>27647.230206000004</v>
      </c>
      <c r="D8" s="18">
        <f t="shared" si="1"/>
        <v>2303.9358505000005</v>
      </c>
      <c r="E8" s="19">
        <f t="shared" si="2"/>
        <v>13.991513262145752</v>
      </c>
      <c r="F8" s="19">
        <f t="shared" ref="F8:F42" si="3">E8/2</f>
        <v>6.9957566310728758</v>
      </c>
      <c r="G8" s="19">
        <f t="shared" ref="G8:G42" si="4">E8/5</f>
        <v>2.7983026524291503</v>
      </c>
      <c r="H8" s="20">
        <f t="shared" ref="H8:H42" si="5">C8/2080</f>
        <v>13.291937599038464</v>
      </c>
    </row>
    <row r="9" spans="1:8" x14ac:dyDescent="0.3">
      <c r="A9" s="8">
        <f t="shared" ref="A9:A42" si="6">A8+1</f>
        <v>2</v>
      </c>
      <c r="B9" s="18">
        <v>25465.33</v>
      </c>
      <c r="C9" s="18">
        <f t="shared" si="0"/>
        <v>28679.054646000004</v>
      </c>
      <c r="D9" s="18">
        <f t="shared" si="1"/>
        <v>2389.9212205000003</v>
      </c>
      <c r="E9" s="19">
        <f t="shared" si="2"/>
        <v>14.513691622469638</v>
      </c>
      <c r="F9" s="19">
        <f t="shared" si="3"/>
        <v>7.2568458112348191</v>
      </c>
      <c r="G9" s="19">
        <f t="shared" si="4"/>
        <v>2.9027383244939275</v>
      </c>
      <c r="H9" s="20">
        <f t="shared" si="5"/>
        <v>13.788007041346155</v>
      </c>
    </row>
    <row r="10" spans="1:8" x14ac:dyDescent="0.3">
      <c r="A10" s="8">
        <f t="shared" si="6"/>
        <v>3</v>
      </c>
      <c r="B10" s="18">
        <v>26381.56</v>
      </c>
      <c r="C10" s="18">
        <f t="shared" si="0"/>
        <v>29710.912872000004</v>
      </c>
      <c r="D10" s="18">
        <f t="shared" si="1"/>
        <v>2475.9094060000007</v>
      </c>
      <c r="E10" s="19">
        <f t="shared" si="2"/>
        <v>15.035887080971662</v>
      </c>
      <c r="F10" s="19">
        <f t="shared" si="3"/>
        <v>7.517943540485831</v>
      </c>
      <c r="G10" s="19">
        <f t="shared" si="4"/>
        <v>3.0071774161943323</v>
      </c>
      <c r="H10" s="20">
        <f t="shared" si="5"/>
        <v>14.284092726923079</v>
      </c>
    </row>
    <row r="11" spans="1:8" x14ac:dyDescent="0.3">
      <c r="A11" s="8">
        <f t="shared" si="6"/>
        <v>4</v>
      </c>
      <c r="B11" s="18">
        <v>27297.759999999998</v>
      </c>
      <c r="C11" s="18">
        <f t="shared" si="0"/>
        <v>30742.737312000001</v>
      </c>
      <c r="D11" s="18">
        <f t="shared" si="1"/>
        <v>2561.8947760000001</v>
      </c>
      <c r="E11" s="19">
        <f t="shared" si="2"/>
        <v>15.558065441295547</v>
      </c>
      <c r="F11" s="19">
        <f t="shared" si="3"/>
        <v>7.7790327206477734</v>
      </c>
      <c r="G11" s="19">
        <f t="shared" si="4"/>
        <v>3.1116130882591095</v>
      </c>
      <c r="H11" s="20">
        <f t="shared" si="5"/>
        <v>14.780162169230771</v>
      </c>
    </row>
    <row r="12" spans="1:8" x14ac:dyDescent="0.3">
      <c r="A12" s="8">
        <f t="shared" si="6"/>
        <v>5</v>
      </c>
      <c r="B12" s="18">
        <v>27297.759999999998</v>
      </c>
      <c r="C12" s="18">
        <f t="shared" si="0"/>
        <v>30742.737312000001</v>
      </c>
      <c r="D12" s="18">
        <f t="shared" si="1"/>
        <v>2561.8947760000001</v>
      </c>
      <c r="E12" s="19">
        <f t="shared" si="2"/>
        <v>15.558065441295547</v>
      </c>
      <c r="F12" s="19">
        <f t="shared" si="3"/>
        <v>7.7790327206477734</v>
      </c>
      <c r="G12" s="19">
        <f t="shared" si="4"/>
        <v>3.1116130882591095</v>
      </c>
      <c r="H12" s="20">
        <f t="shared" si="5"/>
        <v>14.780162169230771</v>
      </c>
    </row>
    <row r="13" spans="1:8" x14ac:dyDescent="0.3">
      <c r="A13" s="8">
        <f t="shared" si="6"/>
        <v>6</v>
      </c>
      <c r="B13" s="18">
        <v>28603.55</v>
      </c>
      <c r="C13" s="18">
        <f t="shared" si="0"/>
        <v>32213.318010000003</v>
      </c>
      <c r="D13" s="18">
        <f t="shared" si="1"/>
        <v>2684.4431675000001</v>
      </c>
      <c r="E13" s="19">
        <f t="shared" si="2"/>
        <v>16.302286442307693</v>
      </c>
      <c r="F13" s="19">
        <f t="shared" si="3"/>
        <v>8.1511432211538466</v>
      </c>
      <c r="G13" s="19">
        <f t="shared" si="4"/>
        <v>3.2604572884615388</v>
      </c>
      <c r="H13" s="20">
        <f t="shared" si="5"/>
        <v>15.487172120192309</v>
      </c>
    </row>
    <row r="14" spans="1:8" x14ac:dyDescent="0.3">
      <c r="A14" s="8">
        <f t="shared" si="6"/>
        <v>7</v>
      </c>
      <c r="B14" s="18">
        <v>28603.55</v>
      </c>
      <c r="C14" s="18">
        <f t="shared" si="0"/>
        <v>32213.318010000003</v>
      </c>
      <c r="D14" s="18">
        <f t="shared" si="1"/>
        <v>2684.4431675000001</v>
      </c>
      <c r="E14" s="19">
        <f t="shared" si="2"/>
        <v>16.302286442307693</v>
      </c>
      <c r="F14" s="19">
        <f t="shared" si="3"/>
        <v>8.1511432211538466</v>
      </c>
      <c r="G14" s="19">
        <f t="shared" si="4"/>
        <v>3.2604572884615388</v>
      </c>
      <c r="H14" s="20">
        <f t="shared" si="5"/>
        <v>15.487172120192309</v>
      </c>
    </row>
    <row r="15" spans="1:8" x14ac:dyDescent="0.3">
      <c r="A15" s="8">
        <f t="shared" si="6"/>
        <v>8</v>
      </c>
      <c r="B15" s="18">
        <v>29736.12</v>
      </c>
      <c r="C15" s="18">
        <f t="shared" si="0"/>
        <v>33488.818343999999</v>
      </c>
      <c r="D15" s="18">
        <f t="shared" si="1"/>
        <v>2790.7348619999998</v>
      </c>
      <c r="E15" s="19">
        <f t="shared" si="2"/>
        <v>16.947782562753037</v>
      </c>
      <c r="F15" s="19">
        <f t="shared" si="3"/>
        <v>8.4738912813765186</v>
      </c>
      <c r="G15" s="19">
        <f t="shared" si="4"/>
        <v>3.3895565125506075</v>
      </c>
      <c r="H15" s="20">
        <f t="shared" si="5"/>
        <v>16.100393434615384</v>
      </c>
    </row>
    <row r="16" spans="1:8" x14ac:dyDescent="0.3">
      <c r="A16" s="8">
        <f t="shared" si="6"/>
        <v>9</v>
      </c>
      <c r="B16" s="18">
        <v>29736.12</v>
      </c>
      <c r="C16" s="18">
        <f t="shared" si="0"/>
        <v>33488.818343999999</v>
      </c>
      <c r="D16" s="18">
        <f t="shared" si="1"/>
        <v>2790.7348619999998</v>
      </c>
      <c r="E16" s="19">
        <f t="shared" si="2"/>
        <v>16.947782562753037</v>
      </c>
      <c r="F16" s="19">
        <f t="shared" si="3"/>
        <v>8.4738912813765186</v>
      </c>
      <c r="G16" s="19">
        <f t="shared" si="4"/>
        <v>3.3895565125506075</v>
      </c>
      <c r="H16" s="20">
        <f t="shared" si="5"/>
        <v>16.100393434615384</v>
      </c>
    </row>
    <row r="17" spans="1:8" x14ac:dyDescent="0.3">
      <c r="A17" s="8">
        <f t="shared" si="6"/>
        <v>10</v>
      </c>
      <c r="B17" s="18">
        <v>30565.13</v>
      </c>
      <c r="C17" s="18">
        <f t="shared" si="0"/>
        <v>34422.449406000007</v>
      </c>
      <c r="D17" s="18">
        <f t="shared" si="1"/>
        <v>2868.5374505000004</v>
      </c>
      <c r="E17" s="19">
        <f t="shared" si="2"/>
        <v>17.420267918016197</v>
      </c>
      <c r="F17" s="19">
        <f t="shared" si="3"/>
        <v>8.7101339590080986</v>
      </c>
      <c r="G17" s="19">
        <f t="shared" si="4"/>
        <v>3.4840535836032394</v>
      </c>
      <c r="H17" s="20">
        <f t="shared" si="5"/>
        <v>16.549254522115387</v>
      </c>
    </row>
    <row r="18" spans="1:8" x14ac:dyDescent="0.3">
      <c r="A18" s="8">
        <f t="shared" si="6"/>
        <v>11</v>
      </c>
      <c r="B18" s="18">
        <v>30565.13</v>
      </c>
      <c r="C18" s="18">
        <f t="shared" si="0"/>
        <v>34422.449406000007</v>
      </c>
      <c r="D18" s="18">
        <f t="shared" si="1"/>
        <v>2868.5374505000004</v>
      </c>
      <c r="E18" s="19">
        <f t="shared" si="2"/>
        <v>17.420267918016197</v>
      </c>
      <c r="F18" s="19">
        <f t="shared" si="3"/>
        <v>8.7101339590080986</v>
      </c>
      <c r="G18" s="19">
        <f t="shared" si="4"/>
        <v>3.4840535836032394</v>
      </c>
      <c r="H18" s="20">
        <f t="shared" si="5"/>
        <v>16.549254522115387</v>
      </c>
    </row>
    <row r="19" spans="1:8" x14ac:dyDescent="0.3">
      <c r="A19" s="8">
        <f t="shared" si="6"/>
        <v>12</v>
      </c>
      <c r="B19" s="18">
        <v>31870.94</v>
      </c>
      <c r="C19" s="18">
        <f t="shared" si="0"/>
        <v>35893.052628000005</v>
      </c>
      <c r="D19" s="18">
        <f t="shared" si="1"/>
        <v>2991.0877190000001</v>
      </c>
      <c r="E19" s="19">
        <f t="shared" si="2"/>
        <v>18.164500317813769</v>
      </c>
      <c r="F19" s="19">
        <f t="shared" si="3"/>
        <v>9.0822501589068843</v>
      </c>
      <c r="G19" s="19">
        <f t="shared" si="4"/>
        <v>3.6329000635627535</v>
      </c>
      <c r="H19" s="20">
        <f t="shared" si="5"/>
        <v>17.256275301923079</v>
      </c>
    </row>
    <row r="20" spans="1:8" x14ac:dyDescent="0.3">
      <c r="A20" s="8">
        <f t="shared" si="6"/>
        <v>13</v>
      </c>
      <c r="B20" s="18">
        <v>31870.94</v>
      </c>
      <c r="C20" s="18">
        <f t="shared" si="0"/>
        <v>35893.052628000005</v>
      </c>
      <c r="D20" s="18">
        <f t="shared" si="1"/>
        <v>2991.0877190000001</v>
      </c>
      <c r="E20" s="19">
        <f t="shared" si="2"/>
        <v>18.164500317813769</v>
      </c>
      <c r="F20" s="19">
        <f t="shared" si="3"/>
        <v>9.0822501589068843</v>
      </c>
      <c r="G20" s="19">
        <f t="shared" si="4"/>
        <v>3.6329000635627535</v>
      </c>
      <c r="H20" s="20">
        <f t="shared" si="5"/>
        <v>17.256275301923079</v>
      </c>
    </row>
    <row r="21" spans="1:8" x14ac:dyDescent="0.3">
      <c r="A21" s="8">
        <f t="shared" si="6"/>
        <v>14</v>
      </c>
      <c r="B21" s="18">
        <v>32918.76</v>
      </c>
      <c r="C21" s="18">
        <f t="shared" si="0"/>
        <v>37073.107512000002</v>
      </c>
      <c r="D21" s="18">
        <f t="shared" si="1"/>
        <v>3089.4256260000002</v>
      </c>
      <c r="E21" s="19">
        <f t="shared" si="2"/>
        <v>18.761694085020245</v>
      </c>
      <c r="F21" s="19">
        <f t="shared" si="3"/>
        <v>9.3808470425101227</v>
      </c>
      <c r="G21" s="19">
        <f t="shared" si="4"/>
        <v>3.7523388170040493</v>
      </c>
      <c r="H21" s="20">
        <f t="shared" si="5"/>
        <v>17.823609380769231</v>
      </c>
    </row>
    <row r="22" spans="1:8" x14ac:dyDescent="0.3">
      <c r="A22" s="8">
        <f t="shared" si="6"/>
        <v>15</v>
      </c>
      <c r="B22" s="18">
        <v>32918.76</v>
      </c>
      <c r="C22" s="18">
        <f t="shared" si="0"/>
        <v>37073.107512000002</v>
      </c>
      <c r="D22" s="18">
        <f t="shared" si="1"/>
        <v>3089.4256260000002</v>
      </c>
      <c r="E22" s="19">
        <f t="shared" si="2"/>
        <v>18.761694085020245</v>
      </c>
      <c r="F22" s="19">
        <f t="shared" si="3"/>
        <v>9.3808470425101227</v>
      </c>
      <c r="G22" s="19">
        <f t="shared" si="4"/>
        <v>3.7523388170040493</v>
      </c>
      <c r="H22" s="20">
        <f t="shared" si="5"/>
        <v>17.823609380769231</v>
      </c>
    </row>
    <row r="23" spans="1:8" x14ac:dyDescent="0.3">
      <c r="A23" s="8">
        <f t="shared" si="6"/>
        <v>16</v>
      </c>
      <c r="B23" s="18">
        <v>33832.54</v>
      </c>
      <c r="C23" s="18">
        <f t="shared" si="0"/>
        <v>38102.206548000002</v>
      </c>
      <c r="D23" s="18">
        <f t="shared" si="1"/>
        <v>3175.1838790000006</v>
      </c>
      <c r="E23" s="19">
        <f t="shared" si="2"/>
        <v>19.282493192307694</v>
      </c>
      <c r="F23" s="19">
        <f t="shared" si="3"/>
        <v>9.6412465961538469</v>
      </c>
      <c r="G23" s="19">
        <f t="shared" si="4"/>
        <v>3.856498638461539</v>
      </c>
      <c r="H23" s="20">
        <f t="shared" si="5"/>
        <v>18.318368532692308</v>
      </c>
    </row>
    <row r="24" spans="1:8" x14ac:dyDescent="0.3">
      <c r="A24" s="8">
        <f t="shared" si="6"/>
        <v>17</v>
      </c>
      <c r="B24" s="18">
        <v>33832.54</v>
      </c>
      <c r="C24" s="18">
        <f t="shared" si="0"/>
        <v>38102.206548000002</v>
      </c>
      <c r="D24" s="18">
        <f t="shared" si="1"/>
        <v>3175.1838790000006</v>
      </c>
      <c r="E24" s="19">
        <f t="shared" si="2"/>
        <v>19.282493192307694</v>
      </c>
      <c r="F24" s="19">
        <f t="shared" si="3"/>
        <v>9.6412465961538469</v>
      </c>
      <c r="G24" s="19">
        <f t="shared" si="4"/>
        <v>3.856498638461539</v>
      </c>
      <c r="H24" s="20">
        <f t="shared" si="5"/>
        <v>18.318368532692308</v>
      </c>
    </row>
    <row r="25" spans="1:8" x14ac:dyDescent="0.3">
      <c r="A25" s="8">
        <f t="shared" si="6"/>
        <v>18</v>
      </c>
      <c r="B25" s="18">
        <v>35138.33</v>
      </c>
      <c r="C25" s="18">
        <f t="shared" si="0"/>
        <v>39572.787246000007</v>
      </c>
      <c r="D25" s="18">
        <f t="shared" si="1"/>
        <v>3297.7322705000001</v>
      </c>
      <c r="E25" s="19">
        <f t="shared" si="2"/>
        <v>20.02671419331984</v>
      </c>
      <c r="F25" s="19">
        <f t="shared" si="3"/>
        <v>10.01335709665992</v>
      </c>
      <c r="G25" s="19">
        <f t="shared" si="4"/>
        <v>4.0053428386639682</v>
      </c>
      <c r="H25" s="20">
        <f t="shared" si="5"/>
        <v>19.025378483653849</v>
      </c>
    </row>
    <row r="26" spans="1:8" x14ac:dyDescent="0.3">
      <c r="A26" s="8">
        <f t="shared" si="6"/>
        <v>19</v>
      </c>
      <c r="B26" s="18">
        <v>35138.33</v>
      </c>
      <c r="C26" s="18">
        <f t="shared" si="0"/>
        <v>39572.787246000007</v>
      </c>
      <c r="D26" s="18">
        <f t="shared" si="1"/>
        <v>3297.7322705000001</v>
      </c>
      <c r="E26" s="19">
        <f t="shared" si="2"/>
        <v>20.02671419331984</v>
      </c>
      <c r="F26" s="19">
        <f t="shared" si="3"/>
        <v>10.01335709665992</v>
      </c>
      <c r="G26" s="19">
        <f t="shared" si="4"/>
        <v>4.0053428386639682</v>
      </c>
      <c r="H26" s="20">
        <f t="shared" si="5"/>
        <v>19.025378483653849</v>
      </c>
    </row>
    <row r="27" spans="1:8" x14ac:dyDescent="0.3">
      <c r="A27" s="8">
        <f t="shared" si="6"/>
        <v>20</v>
      </c>
      <c r="B27" s="18">
        <v>36444.18</v>
      </c>
      <c r="C27" s="18">
        <f t="shared" si="0"/>
        <v>41043.435516000005</v>
      </c>
      <c r="D27" s="18">
        <f t="shared" si="1"/>
        <v>3420.2862930000001</v>
      </c>
      <c r="E27" s="19">
        <f t="shared" si="2"/>
        <v>20.770969390688261</v>
      </c>
      <c r="F27" s="19">
        <f t="shared" si="3"/>
        <v>10.385484695344131</v>
      </c>
      <c r="G27" s="19">
        <f t="shared" si="4"/>
        <v>4.1541938781376526</v>
      </c>
      <c r="H27" s="20">
        <f t="shared" si="5"/>
        <v>19.732420921153849</v>
      </c>
    </row>
    <row r="28" spans="1:8" x14ac:dyDescent="0.3">
      <c r="A28" s="8">
        <f t="shared" si="6"/>
        <v>21</v>
      </c>
      <c r="B28" s="18">
        <v>36444.18</v>
      </c>
      <c r="C28" s="18">
        <f t="shared" si="0"/>
        <v>41043.435516000005</v>
      </c>
      <c r="D28" s="18">
        <f t="shared" si="1"/>
        <v>3420.2862930000001</v>
      </c>
      <c r="E28" s="19">
        <f t="shared" si="2"/>
        <v>20.770969390688261</v>
      </c>
      <c r="F28" s="19">
        <f t="shared" si="3"/>
        <v>10.385484695344131</v>
      </c>
      <c r="G28" s="19">
        <f t="shared" si="4"/>
        <v>4.1541938781376526</v>
      </c>
      <c r="H28" s="20">
        <f t="shared" si="5"/>
        <v>19.732420921153849</v>
      </c>
    </row>
    <row r="29" spans="1:8" x14ac:dyDescent="0.3">
      <c r="A29" s="8">
        <f t="shared" si="6"/>
        <v>22</v>
      </c>
      <c r="B29" s="18">
        <v>37750.03</v>
      </c>
      <c r="C29" s="18">
        <f t="shared" si="0"/>
        <v>42514.083786000003</v>
      </c>
      <c r="D29" s="18">
        <f t="shared" si="1"/>
        <v>3542.8403155000001</v>
      </c>
      <c r="E29" s="19">
        <f t="shared" si="2"/>
        <v>21.515224588056682</v>
      </c>
      <c r="F29" s="19">
        <f t="shared" si="3"/>
        <v>10.757612294028341</v>
      </c>
      <c r="G29" s="19">
        <f t="shared" si="4"/>
        <v>4.3030449176113361</v>
      </c>
      <c r="H29" s="20">
        <f t="shared" si="5"/>
        <v>20.439463358653846</v>
      </c>
    </row>
    <row r="30" spans="1:8" x14ac:dyDescent="0.3">
      <c r="A30" s="8">
        <f t="shared" si="6"/>
        <v>23</v>
      </c>
      <c r="B30" s="18">
        <v>39055.839999999997</v>
      </c>
      <c r="C30" s="18">
        <f t="shared" si="0"/>
        <v>43984.687008000001</v>
      </c>
      <c r="D30" s="18">
        <f t="shared" si="1"/>
        <v>3665.3905840000002</v>
      </c>
      <c r="E30" s="19">
        <f t="shared" si="2"/>
        <v>22.25945698785425</v>
      </c>
      <c r="F30" s="19">
        <f t="shared" si="3"/>
        <v>11.129728493927125</v>
      </c>
      <c r="G30" s="19">
        <f t="shared" si="4"/>
        <v>4.4518913975708498</v>
      </c>
      <c r="H30" s="20">
        <f t="shared" si="5"/>
        <v>21.146484138461538</v>
      </c>
    </row>
    <row r="31" spans="1:8" x14ac:dyDescent="0.3">
      <c r="A31" s="8">
        <f t="shared" si="6"/>
        <v>24</v>
      </c>
      <c r="B31" s="18">
        <v>40361.69</v>
      </c>
      <c r="C31" s="18">
        <f t="shared" si="0"/>
        <v>45455.335278000006</v>
      </c>
      <c r="D31" s="18">
        <f t="shared" si="1"/>
        <v>3787.9446065000006</v>
      </c>
      <c r="E31" s="19">
        <f t="shared" si="2"/>
        <v>23.003712185222675</v>
      </c>
      <c r="F31" s="19">
        <f t="shared" si="3"/>
        <v>11.501856092611337</v>
      </c>
      <c r="G31" s="19">
        <f t="shared" si="4"/>
        <v>4.6007424370445351</v>
      </c>
      <c r="H31" s="20">
        <f t="shared" si="5"/>
        <v>21.853526575961542</v>
      </c>
    </row>
    <row r="32" spans="1:8" x14ac:dyDescent="0.3">
      <c r="A32" s="8">
        <f t="shared" si="6"/>
        <v>25</v>
      </c>
      <c r="B32" s="18">
        <v>40434.910000000003</v>
      </c>
      <c r="C32" s="18">
        <f t="shared" si="0"/>
        <v>45537.795642000005</v>
      </c>
      <c r="D32" s="18">
        <f t="shared" si="1"/>
        <v>3794.8163035000007</v>
      </c>
      <c r="E32" s="19">
        <f t="shared" si="2"/>
        <v>23.04544313866397</v>
      </c>
      <c r="F32" s="19">
        <f t="shared" si="3"/>
        <v>11.522721569331985</v>
      </c>
      <c r="G32" s="19">
        <f t="shared" si="4"/>
        <v>4.6090886277327936</v>
      </c>
      <c r="H32" s="20">
        <f t="shared" si="5"/>
        <v>21.893170981730773</v>
      </c>
    </row>
    <row r="33" spans="1:8" x14ac:dyDescent="0.3">
      <c r="A33" s="8">
        <f t="shared" si="6"/>
        <v>26</v>
      </c>
      <c r="B33" s="18">
        <v>40502.769999999997</v>
      </c>
      <c r="C33" s="18">
        <f t="shared" si="0"/>
        <v>45614.219574000002</v>
      </c>
      <c r="D33" s="18">
        <f t="shared" si="1"/>
        <v>3801.1849645000002</v>
      </c>
      <c r="E33" s="19">
        <f t="shared" si="2"/>
        <v>23.084119217611338</v>
      </c>
      <c r="F33" s="19">
        <f t="shared" si="3"/>
        <v>11.542059608805669</v>
      </c>
      <c r="G33" s="19">
        <f t="shared" si="4"/>
        <v>4.6168238435222673</v>
      </c>
      <c r="H33" s="20">
        <f t="shared" si="5"/>
        <v>21.929913256730771</v>
      </c>
    </row>
    <row r="34" spans="1:8" x14ac:dyDescent="0.3">
      <c r="A34" s="8">
        <f t="shared" si="6"/>
        <v>27</v>
      </c>
      <c r="B34" s="18">
        <v>40565.629999999997</v>
      </c>
      <c r="C34" s="18">
        <f t="shared" si="0"/>
        <v>45685.012505999999</v>
      </c>
      <c r="D34" s="18">
        <f t="shared" si="1"/>
        <v>3807.0843755000001</v>
      </c>
      <c r="E34" s="19">
        <f t="shared" si="2"/>
        <v>23.119945600202428</v>
      </c>
      <c r="F34" s="19">
        <f t="shared" si="3"/>
        <v>11.559972800101214</v>
      </c>
      <c r="G34" s="19">
        <f t="shared" si="4"/>
        <v>4.6239891200404859</v>
      </c>
      <c r="H34" s="20">
        <f t="shared" si="5"/>
        <v>21.963948320192308</v>
      </c>
    </row>
    <row r="35" spans="1:8" x14ac:dyDescent="0.3">
      <c r="A35" s="8">
        <f t="shared" si="6"/>
        <v>28</v>
      </c>
      <c r="B35" s="18">
        <v>40623.870000000003</v>
      </c>
      <c r="C35" s="18">
        <f t="shared" si="0"/>
        <v>45750.602394000009</v>
      </c>
      <c r="D35" s="18">
        <f t="shared" si="1"/>
        <v>3812.5501995000004</v>
      </c>
      <c r="E35" s="19">
        <f t="shared" si="2"/>
        <v>23.153138863360329</v>
      </c>
      <c r="F35" s="19">
        <f t="shared" si="3"/>
        <v>11.576569431680165</v>
      </c>
      <c r="G35" s="19">
        <f t="shared" si="4"/>
        <v>4.6306277726720655</v>
      </c>
      <c r="H35" s="20">
        <f t="shared" si="5"/>
        <v>21.995481920192312</v>
      </c>
    </row>
    <row r="36" spans="1:8" x14ac:dyDescent="0.3">
      <c r="A36" s="8">
        <f t="shared" si="6"/>
        <v>29</v>
      </c>
      <c r="B36" s="18">
        <v>40677.800000000003</v>
      </c>
      <c r="C36" s="18">
        <f t="shared" si="0"/>
        <v>45811.338360000009</v>
      </c>
      <c r="D36" s="18">
        <f t="shared" si="1"/>
        <v>3817.6115300000006</v>
      </c>
      <c r="E36" s="19">
        <f t="shared" si="2"/>
        <v>23.183875688259114</v>
      </c>
      <c r="F36" s="19">
        <f t="shared" si="3"/>
        <v>11.591937844129557</v>
      </c>
      <c r="G36" s="19">
        <f t="shared" si="4"/>
        <v>4.6367751376518225</v>
      </c>
      <c r="H36" s="20">
        <f t="shared" si="5"/>
        <v>22.024681903846158</v>
      </c>
    </row>
    <row r="37" spans="1:8" x14ac:dyDescent="0.3">
      <c r="A37" s="8">
        <f t="shared" si="6"/>
        <v>30</v>
      </c>
      <c r="B37" s="18">
        <v>40727.800000000003</v>
      </c>
      <c r="C37" s="18">
        <f t="shared" si="0"/>
        <v>45867.648360000007</v>
      </c>
      <c r="D37" s="18">
        <f t="shared" si="1"/>
        <v>3822.3040300000007</v>
      </c>
      <c r="E37" s="19">
        <f t="shared" si="2"/>
        <v>23.212372651821866</v>
      </c>
      <c r="F37" s="19">
        <f t="shared" si="3"/>
        <v>11.606186325910933</v>
      </c>
      <c r="G37" s="19">
        <f t="shared" si="4"/>
        <v>4.6424745303643729</v>
      </c>
      <c r="H37" s="20">
        <f t="shared" si="5"/>
        <v>22.051754019230771</v>
      </c>
    </row>
    <row r="38" spans="1:8" x14ac:dyDescent="0.3">
      <c r="A38" s="8">
        <f t="shared" si="6"/>
        <v>31</v>
      </c>
      <c r="B38" s="18">
        <v>40774.07</v>
      </c>
      <c r="C38" s="18">
        <f t="shared" si="0"/>
        <v>45919.757634000001</v>
      </c>
      <c r="D38" s="18">
        <f t="shared" si="1"/>
        <v>3826.6464695000004</v>
      </c>
      <c r="E38" s="19">
        <f t="shared" si="2"/>
        <v>23.238743741902834</v>
      </c>
      <c r="F38" s="19">
        <f t="shared" si="3"/>
        <v>11.619371870951417</v>
      </c>
      <c r="G38" s="19">
        <f t="shared" si="4"/>
        <v>4.6477487483805664</v>
      </c>
      <c r="H38" s="20">
        <f t="shared" si="5"/>
        <v>22.076806554807693</v>
      </c>
    </row>
    <row r="39" spans="1:8" x14ac:dyDescent="0.3">
      <c r="A39" s="8">
        <f t="shared" si="6"/>
        <v>32</v>
      </c>
      <c r="B39" s="18">
        <v>40816.93</v>
      </c>
      <c r="C39" s="18">
        <f t="shared" si="0"/>
        <v>45968.026566</v>
      </c>
      <c r="D39" s="18">
        <f t="shared" si="1"/>
        <v>3830.6688805000003</v>
      </c>
      <c r="E39" s="19">
        <f t="shared" si="2"/>
        <v>23.263171339068826</v>
      </c>
      <c r="F39" s="19">
        <f t="shared" si="3"/>
        <v>11.631585669534413</v>
      </c>
      <c r="G39" s="19">
        <f t="shared" si="4"/>
        <v>4.6526342678137649</v>
      </c>
      <c r="H39" s="20">
        <f t="shared" si="5"/>
        <v>22.100012772115385</v>
      </c>
    </row>
    <row r="40" spans="1:8" x14ac:dyDescent="0.3">
      <c r="A40" s="8">
        <f t="shared" si="6"/>
        <v>33</v>
      </c>
      <c r="B40" s="18">
        <v>40856.6</v>
      </c>
      <c r="C40" s="18">
        <f t="shared" si="0"/>
        <v>46012.702920000003</v>
      </c>
      <c r="D40" s="18">
        <f t="shared" si="1"/>
        <v>3834.3919100000003</v>
      </c>
      <c r="E40" s="19">
        <f t="shared" si="2"/>
        <v>23.285780829959517</v>
      </c>
      <c r="F40" s="19">
        <f t="shared" si="3"/>
        <v>11.642890414979759</v>
      </c>
      <c r="G40" s="19">
        <f t="shared" si="4"/>
        <v>4.6571561659919034</v>
      </c>
      <c r="H40" s="20">
        <f t="shared" si="5"/>
        <v>22.12149178846154</v>
      </c>
    </row>
    <row r="41" spans="1:8" x14ac:dyDescent="0.3">
      <c r="A41" s="8">
        <f t="shared" si="6"/>
        <v>34</v>
      </c>
      <c r="B41" s="18">
        <v>40893.360000000001</v>
      </c>
      <c r="C41" s="18">
        <f t="shared" si="0"/>
        <v>46054.102032000003</v>
      </c>
      <c r="D41" s="18">
        <f t="shared" si="1"/>
        <v>3837.8418360000005</v>
      </c>
      <c r="E41" s="19">
        <f t="shared" si="2"/>
        <v>23.306731797570851</v>
      </c>
      <c r="F41" s="19">
        <f t="shared" si="3"/>
        <v>11.653365898785426</v>
      </c>
      <c r="G41" s="19">
        <f t="shared" si="4"/>
        <v>4.6613463595141704</v>
      </c>
      <c r="H41" s="20">
        <f t="shared" si="5"/>
        <v>22.141395207692309</v>
      </c>
    </row>
    <row r="42" spans="1:8" x14ac:dyDescent="0.3">
      <c r="A42" s="21">
        <f t="shared" si="6"/>
        <v>35</v>
      </c>
      <c r="B42" s="22">
        <v>40927.370000000003</v>
      </c>
      <c r="C42" s="22">
        <f t="shared" si="0"/>
        <v>46092.404094000005</v>
      </c>
      <c r="D42" s="22">
        <f t="shared" si="1"/>
        <v>3841.0336745000004</v>
      </c>
      <c r="E42" s="23">
        <f t="shared" si="2"/>
        <v>23.326115432186239</v>
      </c>
      <c r="F42" s="23">
        <f t="shared" si="3"/>
        <v>11.663057716093119</v>
      </c>
      <c r="G42" s="23">
        <f t="shared" si="4"/>
        <v>4.6652230864372477</v>
      </c>
      <c r="H42" s="24">
        <f t="shared" si="5"/>
        <v>22.159809660576926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48</v>
      </c>
      <c r="B1" s="1" t="s">
        <v>49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25562.97</v>
      </c>
      <c r="C7" s="18">
        <f t="shared" ref="C7:C42" si="0">B7*$D$3</f>
        <v>28789.016814000002</v>
      </c>
      <c r="D7" s="18">
        <f t="shared" ref="D7:D42" si="1">B7/12*$D$3</f>
        <v>2399.0847345000002</v>
      </c>
      <c r="E7" s="19">
        <f t="shared" ref="E7:E42" si="2">C7/1976</f>
        <v>14.56934049291498</v>
      </c>
      <c r="F7" s="19">
        <f>E7/2</f>
        <v>7.2846702464574902</v>
      </c>
      <c r="G7" s="19">
        <f>E7/5</f>
        <v>2.9138680985829959</v>
      </c>
      <c r="H7" s="20">
        <f>C7/2080</f>
        <v>13.840873468269232</v>
      </c>
    </row>
    <row r="8" spans="1:8" x14ac:dyDescent="0.3">
      <c r="A8" s="8">
        <f>A7+1</f>
        <v>1</v>
      </c>
      <c r="B8" s="18">
        <v>26558.33</v>
      </c>
      <c r="C8" s="18">
        <f t="shared" si="0"/>
        <v>29909.991246000005</v>
      </c>
      <c r="D8" s="18">
        <f t="shared" si="1"/>
        <v>2492.4992705</v>
      </c>
      <c r="E8" s="19">
        <f t="shared" si="2"/>
        <v>15.136635245951419</v>
      </c>
      <c r="F8" s="19">
        <f t="shared" ref="F8:F42" si="3">E8/2</f>
        <v>7.5683176229757096</v>
      </c>
      <c r="G8" s="19">
        <f t="shared" ref="G8:G42" si="4">E8/5</f>
        <v>3.0273270491902839</v>
      </c>
      <c r="H8" s="20">
        <f t="shared" ref="H8:H42" si="5">C8/2080</f>
        <v>14.379803483653848</v>
      </c>
    </row>
    <row r="9" spans="1:8" x14ac:dyDescent="0.3">
      <c r="A9" s="8">
        <f t="shared" ref="A9:A42" si="6">A8+1</f>
        <v>2</v>
      </c>
      <c r="B9" s="18">
        <v>27553.69</v>
      </c>
      <c r="C9" s="18">
        <f t="shared" si="0"/>
        <v>31030.965678</v>
      </c>
      <c r="D9" s="18">
        <f t="shared" si="1"/>
        <v>2585.9138065000002</v>
      </c>
      <c r="E9" s="19">
        <f t="shared" si="2"/>
        <v>15.703929998987855</v>
      </c>
      <c r="F9" s="19">
        <f t="shared" si="3"/>
        <v>7.8519649994939273</v>
      </c>
      <c r="G9" s="19">
        <f t="shared" si="4"/>
        <v>3.1407859997975711</v>
      </c>
      <c r="H9" s="20">
        <f t="shared" si="5"/>
        <v>14.918733499038462</v>
      </c>
    </row>
    <row r="10" spans="1:8" x14ac:dyDescent="0.3">
      <c r="A10" s="8">
        <f t="shared" si="6"/>
        <v>3</v>
      </c>
      <c r="B10" s="18">
        <v>28549.06</v>
      </c>
      <c r="C10" s="18">
        <f t="shared" si="0"/>
        <v>32151.951372000003</v>
      </c>
      <c r="D10" s="18">
        <f t="shared" si="1"/>
        <v>2679.3292810000007</v>
      </c>
      <c r="E10" s="19">
        <f t="shared" si="2"/>
        <v>16.271230451417004</v>
      </c>
      <c r="F10" s="19">
        <f t="shared" si="3"/>
        <v>8.1356152257085022</v>
      </c>
      <c r="G10" s="19">
        <f t="shared" si="4"/>
        <v>3.2542460902834009</v>
      </c>
      <c r="H10" s="20">
        <f t="shared" si="5"/>
        <v>15.457668928846156</v>
      </c>
    </row>
    <row r="11" spans="1:8" x14ac:dyDescent="0.3">
      <c r="A11" s="8">
        <f t="shared" si="6"/>
        <v>4</v>
      </c>
      <c r="B11" s="18">
        <v>29544.42</v>
      </c>
      <c r="C11" s="18">
        <f t="shared" si="0"/>
        <v>33272.925803999999</v>
      </c>
      <c r="D11" s="18">
        <f t="shared" si="1"/>
        <v>2772.743817</v>
      </c>
      <c r="E11" s="19">
        <f t="shared" si="2"/>
        <v>16.83852520445344</v>
      </c>
      <c r="F11" s="19">
        <f t="shared" si="3"/>
        <v>8.4192626022267198</v>
      </c>
      <c r="G11" s="19">
        <f t="shared" si="4"/>
        <v>3.3677050408906881</v>
      </c>
      <c r="H11" s="20">
        <f t="shared" si="5"/>
        <v>15.996598944230769</v>
      </c>
    </row>
    <row r="12" spans="1:8" x14ac:dyDescent="0.3">
      <c r="A12" s="8">
        <f t="shared" si="6"/>
        <v>5</v>
      </c>
      <c r="B12" s="18">
        <v>29544.42</v>
      </c>
      <c r="C12" s="18">
        <f t="shared" si="0"/>
        <v>33272.925803999999</v>
      </c>
      <c r="D12" s="18">
        <f t="shared" si="1"/>
        <v>2772.743817</v>
      </c>
      <c r="E12" s="19">
        <f t="shared" si="2"/>
        <v>16.83852520445344</v>
      </c>
      <c r="F12" s="19">
        <f t="shared" si="3"/>
        <v>8.4192626022267198</v>
      </c>
      <c r="G12" s="19">
        <f t="shared" si="4"/>
        <v>3.3677050408906881</v>
      </c>
      <c r="H12" s="20">
        <f t="shared" si="5"/>
        <v>15.996598944230769</v>
      </c>
    </row>
    <row r="13" spans="1:8" x14ac:dyDescent="0.3">
      <c r="A13" s="8">
        <f t="shared" si="6"/>
        <v>6</v>
      </c>
      <c r="B13" s="18">
        <v>30313</v>
      </c>
      <c r="C13" s="18">
        <f t="shared" si="0"/>
        <v>34138.500599999999</v>
      </c>
      <c r="D13" s="18">
        <f t="shared" si="1"/>
        <v>2844.8750500000006</v>
      </c>
      <c r="E13" s="19">
        <f t="shared" si="2"/>
        <v>17.276569129554655</v>
      </c>
      <c r="F13" s="19">
        <f t="shared" si="3"/>
        <v>8.6382845647773276</v>
      </c>
      <c r="G13" s="19">
        <f t="shared" si="4"/>
        <v>3.4553138259109311</v>
      </c>
      <c r="H13" s="20">
        <f t="shared" si="5"/>
        <v>16.412740673076922</v>
      </c>
    </row>
    <row r="14" spans="1:8" x14ac:dyDescent="0.3">
      <c r="A14" s="8">
        <f t="shared" si="6"/>
        <v>7</v>
      </c>
      <c r="B14" s="18">
        <v>30313</v>
      </c>
      <c r="C14" s="18">
        <f t="shared" si="0"/>
        <v>34138.500599999999</v>
      </c>
      <c r="D14" s="18">
        <f t="shared" si="1"/>
        <v>2844.8750500000006</v>
      </c>
      <c r="E14" s="19">
        <f t="shared" si="2"/>
        <v>17.276569129554655</v>
      </c>
      <c r="F14" s="19">
        <f t="shared" si="3"/>
        <v>8.6382845647773276</v>
      </c>
      <c r="G14" s="19">
        <f t="shared" si="4"/>
        <v>3.4553138259109311</v>
      </c>
      <c r="H14" s="20">
        <f t="shared" si="5"/>
        <v>16.412740673076922</v>
      </c>
    </row>
    <row r="15" spans="1:8" x14ac:dyDescent="0.3">
      <c r="A15" s="8">
        <f t="shared" si="6"/>
        <v>8</v>
      </c>
      <c r="B15" s="18">
        <v>31731.68</v>
      </c>
      <c r="C15" s="18">
        <f t="shared" si="0"/>
        <v>35736.218016000006</v>
      </c>
      <c r="D15" s="18">
        <f t="shared" si="1"/>
        <v>2978.0181680000005</v>
      </c>
      <c r="E15" s="19">
        <f t="shared" si="2"/>
        <v>18.085130574898788</v>
      </c>
      <c r="F15" s="19">
        <f t="shared" si="3"/>
        <v>9.0425652874493938</v>
      </c>
      <c r="G15" s="19">
        <f t="shared" si="4"/>
        <v>3.6170261149797573</v>
      </c>
      <c r="H15" s="20">
        <f t="shared" si="5"/>
        <v>17.18087404615385</v>
      </c>
    </row>
    <row r="16" spans="1:8" x14ac:dyDescent="0.3">
      <c r="A16" s="8">
        <f t="shared" si="6"/>
        <v>9</v>
      </c>
      <c r="B16" s="18">
        <v>31731.68</v>
      </c>
      <c r="C16" s="18">
        <f t="shared" si="0"/>
        <v>35736.218016000006</v>
      </c>
      <c r="D16" s="18">
        <f t="shared" si="1"/>
        <v>2978.0181680000005</v>
      </c>
      <c r="E16" s="19">
        <f t="shared" si="2"/>
        <v>18.085130574898788</v>
      </c>
      <c r="F16" s="19">
        <f t="shared" si="3"/>
        <v>9.0425652874493938</v>
      </c>
      <c r="G16" s="19">
        <f t="shared" si="4"/>
        <v>3.6170261149797573</v>
      </c>
      <c r="H16" s="20">
        <f t="shared" si="5"/>
        <v>17.18087404615385</v>
      </c>
    </row>
    <row r="17" spans="1:8" x14ac:dyDescent="0.3">
      <c r="A17" s="8">
        <f t="shared" si="6"/>
        <v>10</v>
      </c>
      <c r="B17" s="18">
        <v>32918.76</v>
      </c>
      <c r="C17" s="18">
        <f t="shared" si="0"/>
        <v>37073.107512000002</v>
      </c>
      <c r="D17" s="18">
        <f t="shared" si="1"/>
        <v>3089.4256260000002</v>
      </c>
      <c r="E17" s="19">
        <f t="shared" si="2"/>
        <v>18.761694085020245</v>
      </c>
      <c r="F17" s="19">
        <f t="shared" si="3"/>
        <v>9.3808470425101227</v>
      </c>
      <c r="G17" s="19">
        <f t="shared" si="4"/>
        <v>3.7523388170040493</v>
      </c>
      <c r="H17" s="20">
        <f t="shared" si="5"/>
        <v>17.823609380769231</v>
      </c>
    </row>
    <row r="18" spans="1:8" x14ac:dyDescent="0.3">
      <c r="A18" s="8">
        <f t="shared" si="6"/>
        <v>11</v>
      </c>
      <c r="B18" s="18">
        <v>32918.76</v>
      </c>
      <c r="C18" s="18">
        <f t="shared" si="0"/>
        <v>37073.107512000002</v>
      </c>
      <c r="D18" s="18">
        <f t="shared" si="1"/>
        <v>3089.4256260000002</v>
      </c>
      <c r="E18" s="19">
        <f t="shared" si="2"/>
        <v>18.761694085020245</v>
      </c>
      <c r="F18" s="19">
        <f t="shared" si="3"/>
        <v>9.3808470425101227</v>
      </c>
      <c r="G18" s="19">
        <f t="shared" si="4"/>
        <v>3.7523388170040493</v>
      </c>
      <c r="H18" s="20">
        <f t="shared" si="5"/>
        <v>17.823609380769231</v>
      </c>
    </row>
    <row r="19" spans="1:8" x14ac:dyDescent="0.3">
      <c r="A19" s="8">
        <f t="shared" si="6"/>
        <v>12</v>
      </c>
      <c r="B19" s="18">
        <v>33918.949999999997</v>
      </c>
      <c r="C19" s="18">
        <f t="shared" si="0"/>
        <v>38199.521489999999</v>
      </c>
      <c r="D19" s="18">
        <f t="shared" si="1"/>
        <v>3183.2934574999999</v>
      </c>
      <c r="E19" s="19">
        <f t="shared" si="2"/>
        <v>19.331741644736841</v>
      </c>
      <c r="F19" s="19">
        <f t="shared" si="3"/>
        <v>9.6658708223684204</v>
      </c>
      <c r="G19" s="19">
        <f t="shared" si="4"/>
        <v>3.8663483289473684</v>
      </c>
      <c r="H19" s="20">
        <f t="shared" si="5"/>
        <v>18.365154562499999</v>
      </c>
    </row>
    <row r="20" spans="1:8" x14ac:dyDescent="0.3">
      <c r="A20" s="8">
        <f t="shared" si="6"/>
        <v>13</v>
      </c>
      <c r="B20" s="18">
        <v>33918.949999999997</v>
      </c>
      <c r="C20" s="18">
        <f t="shared" si="0"/>
        <v>38199.521489999999</v>
      </c>
      <c r="D20" s="18">
        <f t="shared" si="1"/>
        <v>3183.2934574999999</v>
      </c>
      <c r="E20" s="19">
        <f t="shared" si="2"/>
        <v>19.331741644736841</v>
      </c>
      <c r="F20" s="19">
        <f t="shared" si="3"/>
        <v>9.6658708223684204</v>
      </c>
      <c r="G20" s="19">
        <f t="shared" si="4"/>
        <v>3.8663483289473684</v>
      </c>
      <c r="H20" s="20">
        <f t="shared" si="5"/>
        <v>18.365154562499999</v>
      </c>
    </row>
    <row r="21" spans="1:8" x14ac:dyDescent="0.3">
      <c r="A21" s="8">
        <f t="shared" si="6"/>
        <v>14</v>
      </c>
      <c r="B21" s="18">
        <v>35337.629999999997</v>
      </c>
      <c r="C21" s="18">
        <f t="shared" si="0"/>
        <v>39797.238905999999</v>
      </c>
      <c r="D21" s="18">
        <f t="shared" si="1"/>
        <v>3316.4365754999999</v>
      </c>
      <c r="E21" s="19">
        <f t="shared" si="2"/>
        <v>20.14030309008097</v>
      </c>
      <c r="F21" s="19">
        <f t="shared" si="3"/>
        <v>10.070151545040485</v>
      </c>
      <c r="G21" s="19">
        <f t="shared" si="4"/>
        <v>4.0280606180161938</v>
      </c>
      <c r="H21" s="20">
        <f t="shared" si="5"/>
        <v>19.133287935576924</v>
      </c>
    </row>
    <row r="22" spans="1:8" x14ac:dyDescent="0.3">
      <c r="A22" s="8">
        <f t="shared" si="6"/>
        <v>15</v>
      </c>
      <c r="B22" s="18">
        <v>35337.629999999997</v>
      </c>
      <c r="C22" s="18">
        <f t="shared" si="0"/>
        <v>39797.238905999999</v>
      </c>
      <c r="D22" s="18">
        <f t="shared" si="1"/>
        <v>3316.4365754999999</v>
      </c>
      <c r="E22" s="19">
        <f t="shared" si="2"/>
        <v>20.14030309008097</v>
      </c>
      <c r="F22" s="19">
        <f t="shared" si="3"/>
        <v>10.070151545040485</v>
      </c>
      <c r="G22" s="19">
        <f t="shared" si="4"/>
        <v>4.0280606180161938</v>
      </c>
      <c r="H22" s="20">
        <f t="shared" si="5"/>
        <v>19.133287935576924</v>
      </c>
    </row>
    <row r="23" spans="1:8" x14ac:dyDescent="0.3">
      <c r="A23" s="8">
        <f t="shared" si="6"/>
        <v>16</v>
      </c>
      <c r="B23" s="18">
        <v>36756.31</v>
      </c>
      <c r="C23" s="18">
        <f t="shared" si="0"/>
        <v>41394.956321999998</v>
      </c>
      <c r="D23" s="18">
        <f t="shared" si="1"/>
        <v>3449.5796934999998</v>
      </c>
      <c r="E23" s="19">
        <f t="shared" si="2"/>
        <v>20.948864535425102</v>
      </c>
      <c r="F23" s="19">
        <f t="shared" si="3"/>
        <v>10.474432267712551</v>
      </c>
      <c r="G23" s="19">
        <f t="shared" si="4"/>
        <v>4.18977290708502</v>
      </c>
      <c r="H23" s="20">
        <f t="shared" si="5"/>
        <v>19.901421308653845</v>
      </c>
    </row>
    <row r="24" spans="1:8" x14ac:dyDescent="0.3">
      <c r="A24" s="8">
        <f t="shared" si="6"/>
        <v>17</v>
      </c>
      <c r="B24" s="18">
        <v>36756.31</v>
      </c>
      <c r="C24" s="18">
        <f t="shared" si="0"/>
        <v>41394.956321999998</v>
      </c>
      <c r="D24" s="18">
        <f t="shared" si="1"/>
        <v>3449.5796934999998</v>
      </c>
      <c r="E24" s="19">
        <f t="shared" si="2"/>
        <v>20.948864535425102</v>
      </c>
      <c r="F24" s="19">
        <f t="shared" si="3"/>
        <v>10.474432267712551</v>
      </c>
      <c r="G24" s="19">
        <f t="shared" si="4"/>
        <v>4.18977290708502</v>
      </c>
      <c r="H24" s="20">
        <f t="shared" si="5"/>
        <v>19.901421308653845</v>
      </c>
    </row>
    <row r="25" spans="1:8" x14ac:dyDescent="0.3">
      <c r="A25" s="8">
        <f t="shared" si="6"/>
        <v>18</v>
      </c>
      <c r="B25" s="18">
        <v>38175</v>
      </c>
      <c r="C25" s="18">
        <f t="shared" si="0"/>
        <v>42992.685000000005</v>
      </c>
      <c r="D25" s="18">
        <f t="shared" si="1"/>
        <v>3582.7237500000001</v>
      </c>
      <c r="E25" s="19">
        <f t="shared" si="2"/>
        <v>21.757431680161947</v>
      </c>
      <c r="F25" s="19">
        <f t="shared" si="3"/>
        <v>10.878715840080973</v>
      </c>
      <c r="G25" s="19">
        <f t="shared" si="4"/>
        <v>4.351486336032389</v>
      </c>
      <c r="H25" s="20">
        <f t="shared" si="5"/>
        <v>20.669560096153848</v>
      </c>
    </row>
    <row r="26" spans="1:8" x14ac:dyDescent="0.3">
      <c r="A26" s="8">
        <f t="shared" si="6"/>
        <v>19</v>
      </c>
      <c r="B26" s="18">
        <v>38175</v>
      </c>
      <c r="C26" s="18">
        <f t="shared" si="0"/>
        <v>42992.685000000005</v>
      </c>
      <c r="D26" s="18">
        <f t="shared" si="1"/>
        <v>3582.7237500000001</v>
      </c>
      <c r="E26" s="19">
        <f t="shared" si="2"/>
        <v>21.757431680161947</v>
      </c>
      <c r="F26" s="19">
        <f t="shared" si="3"/>
        <v>10.878715840080973</v>
      </c>
      <c r="G26" s="19">
        <f t="shared" si="4"/>
        <v>4.351486336032389</v>
      </c>
      <c r="H26" s="20">
        <f t="shared" si="5"/>
        <v>20.669560096153848</v>
      </c>
    </row>
    <row r="27" spans="1:8" x14ac:dyDescent="0.3">
      <c r="A27" s="8">
        <f t="shared" si="6"/>
        <v>20</v>
      </c>
      <c r="B27" s="18">
        <v>39593.68</v>
      </c>
      <c r="C27" s="18">
        <f t="shared" si="0"/>
        <v>44590.402416000004</v>
      </c>
      <c r="D27" s="18">
        <f t="shared" si="1"/>
        <v>3715.8668680000005</v>
      </c>
      <c r="E27" s="19">
        <f t="shared" si="2"/>
        <v>22.565993125506076</v>
      </c>
      <c r="F27" s="19">
        <f t="shared" si="3"/>
        <v>11.282996562753038</v>
      </c>
      <c r="G27" s="19">
        <f t="shared" si="4"/>
        <v>4.5131986251012153</v>
      </c>
      <c r="H27" s="20">
        <f t="shared" si="5"/>
        <v>21.437693469230773</v>
      </c>
    </row>
    <row r="28" spans="1:8" x14ac:dyDescent="0.3">
      <c r="A28" s="8">
        <f t="shared" si="6"/>
        <v>21</v>
      </c>
      <c r="B28" s="18">
        <v>39593.68</v>
      </c>
      <c r="C28" s="18">
        <f t="shared" si="0"/>
        <v>44590.402416000004</v>
      </c>
      <c r="D28" s="18">
        <f t="shared" si="1"/>
        <v>3715.8668680000005</v>
      </c>
      <c r="E28" s="19">
        <f t="shared" si="2"/>
        <v>22.565993125506076</v>
      </c>
      <c r="F28" s="19">
        <f t="shared" si="3"/>
        <v>11.282996562753038</v>
      </c>
      <c r="G28" s="19">
        <f t="shared" si="4"/>
        <v>4.5131986251012153</v>
      </c>
      <c r="H28" s="20">
        <f t="shared" si="5"/>
        <v>21.437693469230773</v>
      </c>
    </row>
    <row r="29" spans="1:8" x14ac:dyDescent="0.3">
      <c r="A29" s="8">
        <f t="shared" si="6"/>
        <v>22</v>
      </c>
      <c r="B29" s="18">
        <v>41012.35</v>
      </c>
      <c r="C29" s="18">
        <f t="shared" si="0"/>
        <v>46188.108570000004</v>
      </c>
      <c r="D29" s="18">
        <f t="shared" si="1"/>
        <v>3849.0090475000002</v>
      </c>
      <c r="E29" s="19">
        <f t="shared" si="2"/>
        <v>23.374548871457492</v>
      </c>
      <c r="F29" s="19">
        <f t="shared" si="3"/>
        <v>11.687274435728746</v>
      </c>
      <c r="G29" s="19">
        <f t="shared" si="4"/>
        <v>4.674909774291498</v>
      </c>
      <c r="H29" s="20">
        <f t="shared" si="5"/>
        <v>22.205821427884619</v>
      </c>
    </row>
    <row r="30" spans="1:8" x14ac:dyDescent="0.3">
      <c r="A30" s="8">
        <f t="shared" si="6"/>
        <v>23</v>
      </c>
      <c r="B30" s="18">
        <v>42431.05</v>
      </c>
      <c r="C30" s="18">
        <f t="shared" si="0"/>
        <v>47785.848510000011</v>
      </c>
      <c r="D30" s="18">
        <f t="shared" si="1"/>
        <v>3982.1540425000007</v>
      </c>
      <c r="E30" s="19">
        <f t="shared" si="2"/>
        <v>24.183121715587049</v>
      </c>
      <c r="F30" s="19">
        <f t="shared" si="3"/>
        <v>12.091560857793525</v>
      </c>
      <c r="G30" s="19">
        <f t="shared" si="4"/>
        <v>4.8366243431174096</v>
      </c>
      <c r="H30" s="20">
        <f t="shared" si="5"/>
        <v>22.973965629807697</v>
      </c>
    </row>
    <row r="31" spans="1:8" x14ac:dyDescent="0.3">
      <c r="A31" s="8">
        <f t="shared" si="6"/>
        <v>24</v>
      </c>
      <c r="B31" s="18">
        <v>43849.72</v>
      </c>
      <c r="C31" s="18">
        <f t="shared" si="0"/>
        <v>49383.554664000003</v>
      </c>
      <c r="D31" s="18">
        <f t="shared" si="1"/>
        <v>4115.2962220000009</v>
      </c>
      <c r="E31" s="19">
        <f t="shared" si="2"/>
        <v>24.991677461538462</v>
      </c>
      <c r="F31" s="19">
        <f t="shared" si="3"/>
        <v>12.495838730769231</v>
      </c>
      <c r="G31" s="19">
        <f t="shared" si="4"/>
        <v>4.9983354923076924</v>
      </c>
      <c r="H31" s="20">
        <f t="shared" si="5"/>
        <v>23.74209358846154</v>
      </c>
    </row>
    <row r="32" spans="1:8" x14ac:dyDescent="0.3">
      <c r="A32" s="8">
        <f t="shared" si="6"/>
        <v>25</v>
      </c>
      <c r="B32" s="18">
        <v>43929.279999999999</v>
      </c>
      <c r="C32" s="18">
        <f t="shared" si="0"/>
        <v>49473.155136000001</v>
      </c>
      <c r="D32" s="18">
        <f t="shared" si="1"/>
        <v>4122.7629280000001</v>
      </c>
      <c r="E32" s="19">
        <f t="shared" si="2"/>
        <v>25.037021829959514</v>
      </c>
      <c r="F32" s="19">
        <f t="shared" si="3"/>
        <v>12.518510914979757</v>
      </c>
      <c r="G32" s="19">
        <f t="shared" si="4"/>
        <v>5.0074043659919028</v>
      </c>
      <c r="H32" s="20">
        <f t="shared" si="5"/>
        <v>23.785170738461538</v>
      </c>
    </row>
    <row r="33" spans="1:8" x14ac:dyDescent="0.3">
      <c r="A33" s="8">
        <f t="shared" si="6"/>
        <v>26</v>
      </c>
      <c r="B33" s="18">
        <v>44003</v>
      </c>
      <c r="C33" s="18">
        <f t="shared" si="0"/>
        <v>49556.178600000007</v>
      </c>
      <c r="D33" s="18">
        <f t="shared" si="1"/>
        <v>4129.6815500000002</v>
      </c>
      <c r="E33" s="19">
        <f t="shared" si="2"/>
        <v>25.079037753036442</v>
      </c>
      <c r="F33" s="19">
        <f t="shared" si="3"/>
        <v>12.539518876518221</v>
      </c>
      <c r="G33" s="19">
        <f t="shared" si="4"/>
        <v>5.0158075506072883</v>
      </c>
      <c r="H33" s="20">
        <f t="shared" si="5"/>
        <v>23.825085865384619</v>
      </c>
    </row>
    <row r="34" spans="1:8" x14ac:dyDescent="0.3">
      <c r="A34" s="8">
        <f t="shared" si="6"/>
        <v>27</v>
      </c>
      <c r="B34" s="18">
        <v>44071.29</v>
      </c>
      <c r="C34" s="18">
        <f t="shared" si="0"/>
        <v>49633.086798000004</v>
      </c>
      <c r="D34" s="18">
        <f t="shared" si="1"/>
        <v>4136.0905665</v>
      </c>
      <c r="E34" s="19">
        <f t="shared" si="2"/>
        <v>25.117958905870449</v>
      </c>
      <c r="F34" s="19">
        <f t="shared" si="3"/>
        <v>12.558979452935224</v>
      </c>
      <c r="G34" s="19">
        <f t="shared" si="4"/>
        <v>5.0235917811740896</v>
      </c>
      <c r="H34" s="20">
        <f t="shared" si="5"/>
        <v>23.862060960576926</v>
      </c>
    </row>
    <row r="35" spans="1:8" x14ac:dyDescent="0.3">
      <c r="A35" s="8">
        <f t="shared" si="6"/>
        <v>28</v>
      </c>
      <c r="B35" s="18">
        <v>44134.57</v>
      </c>
      <c r="C35" s="18">
        <f t="shared" si="0"/>
        <v>49704.352734</v>
      </c>
      <c r="D35" s="18">
        <f t="shared" si="1"/>
        <v>4142.0293945000003</v>
      </c>
      <c r="E35" s="19">
        <f t="shared" si="2"/>
        <v>25.154024662955464</v>
      </c>
      <c r="F35" s="19">
        <f t="shared" si="3"/>
        <v>12.577012331477732</v>
      </c>
      <c r="G35" s="19">
        <f t="shared" si="4"/>
        <v>5.0308049325910931</v>
      </c>
      <c r="H35" s="20">
        <f t="shared" si="5"/>
        <v>23.896323429807694</v>
      </c>
    </row>
    <row r="36" spans="1:8" x14ac:dyDescent="0.3">
      <c r="A36" s="8">
        <f t="shared" si="6"/>
        <v>29</v>
      </c>
      <c r="B36" s="18">
        <v>44193.15</v>
      </c>
      <c r="C36" s="18">
        <f t="shared" si="0"/>
        <v>49770.325530000009</v>
      </c>
      <c r="D36" s="18">
        <f t="shared" si="1"/>
        <v>4147.5271275000005</v>
      </c>
      <c r="E36" s="19">
        <f t="shared" si="2"/>
        <v>25.187411705465593</v>
      </c>
      <c r="F36" s="19">
        <f t="shared" si="3"/>
        <v>12.593705852732796</v>
      </c>
      <c r="G36" s="19">
        <f t="shared" si="4"/>
        <v>5.0374823410931189</v>
      </c>
      <c r="H36" s="20">
        <f t="shared" si="5"/>
        <v>23.928041120192312</v>
      </c>
    </row>
    <row r="37" spans="1:8" x14ac:dyDescent="0.3">
      <c r="A37" s="8">
        <f t="shared" si="6"/>
        <v>30</v>
      </c>
      <c r="B37" s="18">
        <v>44247.47</v>
      </c>
      <c r="C37" s="18">
        <f t="shared" si="0"/>
        <v>49831.500714000009</v>
      </c>
      <c r="D37" s="18">
        <f t="shared" si="1"/>
        <v>4152.625059500001</v>
      </c>
      <c r="E37" s="19">
        <f t="shared" si="2"/>
        <v>25.218370806680166</v>
      </c>
      <c r="F37" s="19">
        <f t="shared" si="3"/>
        <v>12.609185403340083</v>
      </c>
      <c r="G37" s="19">
        <f t="shared" si="4"/>
        <v>5.0436741613360336</v>
      </c>
      <c r="H37" s="20">
        <f t="shared" si="5"/>
        <v>23.957452266346159</v>
      </c>
    </row>
    <row r="38" spans="1:8" x14ac:dyDescent="0.3">
      <c r="A38" s="8">
        <f t="shared" si="6"/>
        <v>31</v>
      </c>
      <c r="B38" s="18">
        <v>44297.74</v>
      </c>
      <c r="C38" s="18">
        <f t="shared" si="0"/>
        <v>49888.114787999999</v>
      </c>
      <c r="D38" s="18">
        <f t="shared" si="1"/>
        <v>4157.3428990000002</v>
      </c>
      <c r="E38" s="19">
        <f t="shared" si="2"/>
        <v>25.247021653846154</v>
      </c>
      <c r="F38" s="19">
        <f t="shared" si="3"/>
        <v>12.623510826923077</v>
      </c>
      <c r="G38" s="19">
        <f t="shared" si="4"/>
        <v>5.0494043307692307</v>
      </c>
      <c r="H38" s="20">
        <f t="shared" si="5"/>
        <v>23.984670571153845</v>
      </c>
    </row>
    <row r="39" spans="1:8" x14ac:dyDescent="0.3">
      <c r="A39" s="8">
        <f t="shared" si="6"/>
        <v>32</v>
      </c>
      <c r="B39" s="18">
        <v>44344.3</v>
      </c>
      <c r="C39" s="18">
        <f t="shared" si="0"/>
        <v>49940.550660000008</v>
      </c>
      <c r="D39" s="18">
        <f t="shared" si="1"/>
        <v>4161.712555000001</v>
      </c>
      <c r="E39" s="19">
        <f t="shared" si="2"/>
        <v>25.273558026315794</v>
      </c>
      <c r="F39" s="19">
        <f t="shared" si="3"/>
        <v>12.636779013157897</v>
      </c>
      <c r="G39" s="19">
        <f t="shared" si="4"/>
        <v>5.0547116052631589</v>
      </c>
      <c r="H39" s="20">
        <f t="shared" si="5"/>
        <v>24.009880125000002</v>
      </c>
    </row>
    <row r="40" spans="1:8" x14ac:dyDescent="0.3">
      <c r="A40" s="8">
        <f t="shared" si="6"/>
        <v>33</v>
      </c>
      <c r="B40" s="18">
        <v>44387.41</v>
      </c>
      <c r="C40" s="18">
        <f t="shared" si="0"/>
        <v>49989.101142000007</v>
      </c>
      <c r="D40" s="18">
        <f t="shared" si="1"/>
        <v>4165.7584285000012</v>
      </c>
      <c r="E40" s="19">
        <f t="shared" si="2"/>
        <v>25.298128108299597</v>
      </c>
      <c r="F40" s="19">
        <f t="shared" si="3"/>
        <v>12.649064054149799</v>
      </c>
      <c r="G40" s="19">
        <f t="shared" si="4"/>
        <v>5.0596256216599196</v>
      </c>
      <c r="H40" s="20">
        <f t="shared" si="5"/>
        <v>24.033221702884617</v>
      </c>
    </row>
    <row r="41" spans="1:8" x14ac:dyDescent="0.3">
      <c r="A41" s="8">
        <f t="shared" si="6"/>
        <v>34</v>
      </c>
      <c r="B41" s="18">
        <v>44427.34</v>
      </c>
      <c r="C41" s="18">
        <f t="shared" si="0"/>
        <v>50034.070308000002</v>
      </c>
      <c r="D41" s="18">
        <f t="shared" si="1"/>
        <v>4169.5058589999999</v>
      </c>
      <c r="E41" s="19">
        <f t="shared" si="2"/>
        <v>25.320885783400811</v>
      </c>
      <c r="F41" s="19">
        <f t="shared" si="3"/>
        <v>12.660442891700406</v>
      </c>
      <c r="G41" s="19">
        <f t="shared" si="4"/>
        <v>5.0641771566801621</v>
      </c>
      <c r="H41" s="20">
        <f t="shared" si="5"/>
        <v>24.054841494230772</v>
      </c>
    </row>
    <row r="42" spans="1:8" x14ac:dyDescent="0.3">
      <c r="A42" s="21">
        <f t="shared" si="6"/>
        <v>35</v>
      </c>
      <c r="B42" s="22">
        <v>44464.29</v>
      </c>
      <c r="C42" s="22">
        <f t="shared" si="0"/>
        <v>50075.683398000008</v>
      </c>
      <c r="D42" s="22">
        <f t="shared" si="1"/>
        <v>4172.9736165000004</v>
      </c>
      <c r="E42" s="23">
        <f t="shared" si="2"/>
        <v>25.341945039473689</v>
      </c>
      <c r="F42" s="23">
        <f t="shared" si="3"/>
        <v>12.670972519736845</v>
      </c>
      <c r="G42" s="23">
        <f t="shared" si="4"/>
        <v>5.068389007894738</v>
      </c>
      <c r="H42" s="24">
        <f t="shared" si="5"/>
        <v>24.074847787500005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14</v>
      </c>
      <c r="B1" s="1" t="s">
        <v>50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25562.97</v>
      </c>
      <c r="C7" s="18">
        <f t="shared" ref="C7:C42" si="0">B7*$D$3</f>
        <v>28789.016814000002</v>
      </c>
      <c r="D7" s="18">
        <f t="shared" ref="D7:D42" si="1">B7/12*$D$3</f>
        <v>2399.0847345000002</v>
      </c>
      <c r="E7" s="19">
        <f t="shared" ref="E7:E42" si="2">C7/1976</f>
        <v>14.56934049291498</v>
      </c>
      <c r="F7" s="19">
        <f>E7/2</f>
        <v>7.2846702464574902</v>
      </c>
      <c r="G7" s="19">
        <f>E7/5</f>
        <v>2.9138680985829959</v>
      </c>
      <c r="H7" s="20">
        <f>C7/2080</f>
        <v>13.840873468269232</v>
      </c>
    </row>
    <row r="8" spans="1:8" x14ac:dyDescent="0.3">
      <c r="A8" s="8">
        <f>A7+1</f>
        <v>1</v>
      </c>
      <c r="B8" s="18">
        <v>26558.33</v>
      </c>
      <c r="C8" s="18">
        <f t="shared" si="0"/>
        <v>29909.991246000005</v>
      </c>
      <c r="D8" s="18">
        <f t="shared" si="1"/>
        <v>2492.4992705</v>
      </c>
      <c r="E8" s="19">
        <f t="shared" si="2"/>
        <v>15.136635245951419</v>
      </c>
      <c r="F8" s="19">
        <f t="shared" ref="F8:F42" si="3">E8/2</f>
        <v>7.5683176229757096</v>
      </c>
      <c r="G8" s="19">
        <f t="shared" ref="G8:G42" si="4">E8/5</f>
        <v>3.0273270491902839</v>
      </c>
      <c r="H8" s="20">
        <f t="shared" ref="H8:H42" si="5">C8/2080</f>
        <v>14.379803483653848</v>
      </c>
    </row>
    <row r="9" spans="1:8" x14ac:dyDescent="0.3">
      <c r="A9" s="8">
        <f t="shared" ref="A9:A42" si="6">A8+1</f>
        <v>2</v>
      </c>
      <c r="B9" s="18">
        <v>27553.69</v>
      </c>
      <c r="C9" s="18">
        <f t="shared" si="0"/>
        <v>31030.965678</v>
      </c>
      <c r="D9" s="18">
        <f t="shared" si="1"/>
        <v>2585.9138065000002</v>
      </c>
      <c r="E9" s="19">
        <f t="shared" si="2"/>
        <v>15.703929998987855</v>
      </c>
      <c r="F9" s="19">
        <f t="shared" si="3"/>
        <v>7.8519649994939273</v>
      </c>
      <c r="G9" s="19">
        <f t="shared" si="4"/>
        <v>3.1407859997975711</v>
      </c>
      <c r="H9" s="20">
        <f t="shared" si="5"/>
        <v>14.918733499038462</v>
      </c>
    </row>
    <row r="10" spans="1:8" x14ac:dyDescent="0.3">
      <c r="A10" s="8">
        <f t="shared" si="6"/>
        <v>3</v>
      </c>
      <c r="B10" s="18">
        <v>28549.06</v>
      </c>
      <c r="C10" s="18">
        <f t="shared" si="0"/>
        <v>32151.951372000003</v>
      </c>
      <c r="D10" s="18">
        <f t="shared" si="1"/>
        <v>2679.3292810000007</v>
      </c>
      <c r="E10" s="19">
        <f t="shared" si="2"/>
        <v>16.271230451417004</v>
      </c>
      <c r="F10" s="19">
        <f t="shared" si="3"/>
        <v>8.1356152257085022</v>
      </c>
      <c r="G10" s="19">
        <f t="shared" si="4"/>
        <v>3.2542460902834009</v>
      </c>
      <c r="H10" s="20">
        <f t="shared" si="5"/>
        <v>15.457668928846156</v>
      </c>
    </row>
    <row r="11" spans="1:8" x14ac:dyDescent="0.3">
      <c r="A11" s="8">
        <f t="shared" si="6"/>
        <v>4</v>
      </c>
      <c r="B11" s="18">
        <v>29544.42</v>
      </c>
      <c r="C11" s="18">
        <f t="shared" si="0"/>
        <v>33272.925803999999</v>
      </c>
      <c r="D11" s="18">
        <f t="shared" si="1"/>
        <v>2772.743817</v>
      </c>
      <c r="E11" s="19">
        <f t="shared" si="2"/>
        <v>16.83852520445344</v>
      </c>
      <c r="F11" s="19">
        <f t="shared" si="3"/>
        <v>8.4192626022267198</v>
      </c>
      <c r="G11" s="19">
        <f t="shared" si="4"/>
        <v>3.3677050408906881</v>
      </c>
      <c r="H11" s="20">
        <f t="shared" si="5"/>
        <v>15.996598944230769</v>
      </c>
    </row>
    <row r="12" spans="1:8" x14ac:dyDescent="0.3">
      <c r="A12" s="8">
        <f t="shared" si="6"/>
        <v>5</v>
      </c>
      <c r="B12" s="18">
        <v>29544.42</v>
      </c>
      <c r="C12" s="18">
        <f t="shared" si="0"/>
        <v>33272.925803999999</v>
      </c>
      <c r="D12" s="18">
        <f t="shared" si="1"/>
        <v>2772.743817</v>
      </c>
      <c r="E12" s="19">
        <f t="shared" si="2"/>
        <v>16.83852520445344</v>
      </c>
      <c r="F12" s="19">
        <f t="shared" si="3"/>
        <v>8.4192626022267198</v>
      </c>
      <c r="G12" s="19">
        <f t="shared" si="4"/>
        <v>3.3677050408906881</v>
      </c>
      <c r="H12" s="20">
        <f t="shared" si="5"/>
        <v>15.996598944230769</v>
      </c>
    </row>
    <row r="13" spans="1:8" x14ac:dyDescent="0.3">
      <c r="A13" s="8">
        <f t="shared" si="6"/>
        <v>6</v>
      </c>
      <c r="B13" s="18">
        <v>30313</v>
      </c>
      <c r="C13" s="18">
        <f t="shared" si="0"/>
        <v>34138.500599999999</v>
      </c>
      <c r="D13" s="18">
        <f t="shared" si="1"/>
        <v>2844.8750500000006</v>
      </c>
      <c r="E13" s="19">
        <f t="shared" si="2"/>
        <v>17.276569129554655</v>
      </c>
      <c r="F13" s="19">
        <f t="shared" si="3"/>
        <v>8.6382845647773276</v>
      </c>
      <c r="G13" s="19">
        <f t="shared" si="4"/>
        <v>3.4553138259109311</v>
      </c>
      <c r="H13" s="20">
        <f t="shared" si="5"/>
        <v>16.412740673076922</v>
      </c>
    </row>
    <row r="14" spans="1:8" x14ac:dyDescent="0.3">
      <c r="A14" s="8">
        <f t="shared" si="6"/>
        <v>7</v>
      </c>
      <c r="B14" s="18">
        <v>30313</v>
      </c>
      <c r="C14" s="18">
        <f t="shared" si="0"/>
        <v>34138.500599999999</v>
      </c>
      <c r="D14" s="18">
        <f t="shared" si="1"/>
        <v>2844.8750500000006</v>
      </c>
      <c r="E14" s="19">
        <f t="shared" si="2"/>
        <v>17.276569129554655</v>
      </c>
      <c r="F14" s="19">
        <f t="shared" si="3"/>
        <v>8.6382845647773276</v>
      </c>
      <c r="G14" s="19">
        <f t="shared" si="4"/>
        <v>3.4553138259109311</v>
      </c>
      <c r="H14" s="20">
        <f t="shared" si="5"/>
        <v>16.412740673076922</v>
      </c>
    </row>
    <row r="15" spans="1:8" x14ac:dyDescent="0.3">
      <c r="A15" s="8">
        <f t="shared" si="6"/>
        <v>8</v>
      </c>
      <c r="B15" s="18">
        <v>31731.68</v>
      </c>
      <c r="C15" s="18">
        <f t="shared" si="0"/>
        <v>35736.218016000006</v>
      </c>
      <c r="D15" s="18">
        <f t="shared" si="1"/>
        <v>2978.0181680000005</v>
      </c>
      <c r="E15" s="19">
        <f t="shared" si="2"/>
        <v>18.085130574898788</v>
      </c>
      <c r="F15" s="19">
        <f t="shared" si="3"/>
        <v>9.0425652874493938</v>
      </c>
      <c r="G15" s="19">
        <f t="shared" si="4"/>
        <v>3.6170261149797573</v>
      </c>
      <c r="H15" s="20">
        <f t="shared" si="5"/>
        <v>17.18087404615385</v>
      </c>
    </row>
    <row r="16" spans="1:8" x14ac:dyDescent="0.3">
      <c r="A16" s="8">
        <f t="shared" si="6"/>
        <v>9</v>
      </c>
      <c r="B16" s="18">
        <v>31731.68</v>
      </c>
      <c r="C16" s="18">
        <f t="shared" si="0"/>
        <v>35736.218016000006</v>
      </c>
      <c r="D16" s="18">
        <f t="shared" si="1"/>
        <v>2978.0181680000005</v>
      </c>
      <c r="E16" s="19">
        <f t="shared" si="2"/>
        <v>18.085130574898788</v>
      </c>
      <c r="F16" s="19">
        <f t="shared" si="3"/>
        <v>9.0425652874493938</v>
      </c>
      <c r="G16" s="19">
        <f t="shared" si="4"/>
        <v>3.6170261149797573</v>
      </c>
      <c r="H16" s="20">
        <f t="shared" si="5"/>
        <v>17.18087404615385</v>
      </c>
    </row>
    <row r="17" spans="1:8" x14ac:dyDescent="0.3">
      <c r="A17" s="8">
        <f t="shared" si="6"/>
        <v>10</v>
      </c>
      <c r="B17" s="18">
        <v>32918.76</v>
      </c>
      <c r="C17" s="18">
        <f t="shared" si="0"/>
        <v>37073.107512000002</v>
      </c>
      <c r="D17" s="18">
        <f t="shared" si="1"/>
        <v>3089.4256260000002</v>
      </c>
      <c r="E17" s="19">
        <f t="shared" si="2"/>
        <v>18.761694085020245</v>
      </c>
      <c r="F17" s="19">
        <f t="shared" si="3"/>
        <v>9.3808470425101227</v>
      </c>
      <c r="G17" s="19">
        <f t="shared" si="4"/>
        <v>3.7523388170040493</v>
      </c>
      <c r="H17" s="20">
        <f t="shared" si="5"/>
        <v>17.823609380769231</v>
      </c>
    </row>
    <row r="18" spans="1:8" x14ac:dyDescent="0.3">
      <c r="A18" s="8">
        <f t="shared" si="6"/>
        <v>11</v>
      </c>
      <c r="B18" s="18">
        <v>32918.76</v>
      </c>
      <c r="C18" s="18">
        <f t="shared" si="0"/>
        <v>37073.107512000002</v>
      </c>
      <c r="D18" s="18">
        <f t="shared" si="1"/>
        <v>3089.4256260000002</v>
      </c>
      <c r="E18" s="19">
        <f t="shared" si="2"/>
        <v>18.761694085020245</v>
      </c>
      <c r="F18" s="19">
        <f t="shared" si="3"/>
        <v>9.3808470425101227</v>
      </c>
      <c r="G18" s="19">
        <f t="shared" si="4"/>
        <v>3.7523388170040493</v>
      </c>
      <c r="H18" s="20">
        <f t="shared" si="5"/>
        <v>17.823609380769231</v>
      </c>
    </row>
    <row r="19" spans="1:8" x14ac:dyDescent="0.3">
      <c r="A19" s="8">
        <f t="shared" si="6"/>
        <v>12</v>
      </c>
      <c r="B19" s="18">
        <v>33918.949999999997</v>
      </c>
      <c r="C19" s="18">
        <f t="shared" si="0"/>
        <v>38199.521489999999</v>
      </c>
      <c r="D19" s="18">
        <f t="shared" si="1"/>
        <v>3183.2934574999999</v>
      </c>
      <c r="E19" s="19">
        <f t="shared" si="2"/>
        <v>19.331741644736841</v>
      </c>
      <c r="F19" s="19">
        <f t="shared" si="3"/>
        <v>9.6658708223684204</v>
      </c>
      <c r="G19" s="19">
        <f t="shared" si="4"/>
        <v>3.8663483289473684</v>
      </c>
      <c r="H19" s="20">
        <f t="shared" si="5"/>
        <v>18.365154562499999</v>
      </c>
    </row>
    <row r="20" spans="1:8" x14ac:dyDescent="0.3">
      <c r="A20" s="8">
        <f t="shared" si="6"/>
        <v>13</v>
      </c>
      <c r="B20" s="18">
        <v>33918.949999999997</v>
      </c>
      <c r="C20" s="18">
        <f t="shared" si="0"/>
        <v>38199.521489999999</v>
      </c>
      <c r="D20" s="18">
        <f t="shared" si="1"/>
        <v>3183.2934574999999</v>
      </c>
      <c r="E20" s="19">
        <f t="shared" si="2"/>
        <v>19.331741644736841</v>
      </c>
      <c r="F20" s="19">
        <f t="shared" si="3"/>
        <v>9.6658708223684204</v>
      </c>
      <c r="G20" s="19">
        <f t="shared" si="4"/>
        <v>3.8663483289473684</v>
      </c>
      <c r="H20" s="20">
        <f t="shared" si="5"/>
        <v>18.365154562499999</v>
      </c>
    </row>
    <row r="21" spans="1:8" x14ac:dyDescent="0.3">
      <c r="A21" s="8">
        <f t="shared" si="6"/>
        <v>14</v>
      </c>
      <c r="B21" s="18">
        <v>35337.629999999997</v>
      </c>
      <c r="C21" s="18">
        <f t="shared" si="0"/>
        <v>39797.238905999999</v>
      </c>
      <c r="D21" s="18">
        <f t="shared" si="1"/>
        <v>3316.4365754999999</v>
      </c>
      <c r="E21" s="19">
        <f t="shared" si="2"/>
        <v>20.14030309008097</v>
      </c>
      <c r="F21" s="19">
        <f t="shared" si="3"/>
        <v>10.070151545040485</v>
      </c>
      <c r="G21" s="19">
        <f t="shared" si="4"/>
        <v>4.0280606180161938</v>
      </c>
      <c r="H21" s="20">
        <f t="shared" si="5"/>
        <v>19.133287935576924</v>
      </c>
    </row>
    <row r="22" spans="1:8" x14ac:dyDescent="0.3">
      <c r="A22" s="8">
        <f t="shared" si="6"/>
        <v>15</v>
      </c>
      <c r="B22" s="18">
        <v>35337.629999999997</v>
      </c>
      <c r="C22" s="18">
        <f t="shared" si="0"/>
        <v>39797.238905999999</v>
      </c>
      <c r="D22" s="18">
        <f t="shared" si="1"/>
        <v>3316.4365754999999</v>
      </c>
      <c r="E22" s="19">
        <f t="shared" si="2"/>
        <v>20.14030309008097</v>
      </c>
      <c r="F22" s="19">
        <f t="shared" si="3"/>
        <v>10.070151545040485</v>
      </c>
      <c r="G22" s="19">
        <f t="shared" si="4"/>
        <v>4.0280606180161938</v>
      </c>
      <c r="H22" s="20">
        <f t="shared" si="5"/>
        <v>19.133287935576924</v>
      </c>
    </row>
    <row r="23" spans="1:8" x14ac:dyDescent="0.3">
      <c r="A23" s="8">
        <f t="shared" si="6"/>
        <v>16</v>
      </c>
      <c r="B23" s="18">
        <v>36756.31</v>
      </c>
      <c r="C23" s="18">
        <f t="shared" si="0"/>
        <v>41394.956321999998</v>
      </c>
      <c r="D23" s="18">
        <f t="shared" si="1"/>
        <v>3449.5796934999998</v>
      </c>
      <c r="E23" s="19">
        <f t="shared" si="2"/>
        <v>20.948864535425102</v>
      </c>
      <c r="F23" s="19">
        <f t="shared" si="3"/>
        <v>10.474432267712551</v>
      </c>
      <c r="G23" s="19">
        <f t="shared" si="4"/>
        <v>4.18977290708502</v>
      </c>
      <c r="H23" s="20">
        <f t="shared" si="5"/>
        <v>19.901421308653845</v>
      </c>
    </row>
    <row r="24" spans="1:8" x14ac:dyDescent="0.3">
      <c r="A24" s="8">
        <f t="shared" si="6"/>
        <v>17</v>
      </c>
      <c r="B24" s="18">
        <v>36756.31</v>
      </c>
      <c r="C24" s="18">
        <f t="shared" si="0"/>
        <v>41394.956321999998</v>
      </c>
      <c r="D24" s="18">
        <f t="shared" si="1"/>
        <v>3449.5796934999998</v>
      </c>
      <c r="E24" s="19">
        <f t="shared" si="2"/>
        <v>20.948864535425102</v>
      </c>
      <c r="F24" s="19">
        <f t="shared" si="3"/>
        <v>10.474432267712551</v>
      </c>
      <c r="G24" s="19">
        <f t="shared" si="4"/>
        <v>4.18977290708502</v>
      </c>
      <c r="H24" s="20">
        <f t="shared" si="5"/>
        <v>19.901421308653845</v>
      </c>
    </row>
    <row r="25" spans="1:8" x14ac:dyDescent="0.3">
      <c r="A25" s="8">
        <f t="shared" si="6"/>
        <v>18</v>
      </c>
      <c r="B25" s="18">
        <v>38175</v>
      </c>
      <c r="C25" s="18">
        <f t="shared" si="0"/>
        <v>42992.685000000005</v>
      </c>
      <c r="D25" s="18">
        <f t="shared" si="1"/>
        <v>3582.7237500000001</v>
      </c>
      <c r="E25" s="19">
        <f t="shared" si="2"/>
        <v>21.757431680161947</v>
      </c>
      <c r="F25" s="19">
        <f t="shared" si="3"/>
        <v>10.878715840080973</v>
      </c>
      <c r="G25" s="19">
        <f t="shared" si="4"/>
        <v>4.351486336032389</v>
      </c>
      <c r="H25" s="20">
        <f t="shared" si="5"/>
        <v>20.669560096153848</v>
      </c>
    </row>
    <row r="26" spans="1:8" x14ac:dyDescent="0.3">
      <c r="A26" s="8">
        <f t="shared" si="6"/>
        <v>19</v>
      </c>
      <c r="B26" s="18">
        <v>38175</v>
      </c>
      <c r="C26" s="18">
        <f t="shared" si="0"/>
        <v>42992.685000000005</v>
      </c>
      <c r="D26" s="18">
        <f t="shared" si="1"/>
        <v>3582.7237500000001</v>
      </c>
      <c r="E26" s="19">
        <f t="shared" si="2"/>
        <v>21.757431680161947</v>
      </c>
      <c r="F26" s="19">
        <f t="shared" si="3"/>
        <v>10.878715840080973</v>
      </c>
      <c r="G26" s="19">
        <f t="shared" si="4"/>
        <v>4.351486336032389</v>
      </c>
      <c r="H26" s="20">
        <f t="shared" si="5"/>
        <v>20.669560096153848</v>
      </c>
    </row>
    <row r="27" spans="1:8" x14ac:dyDescent="0.3">
      <c r="A27" s="8">
        <f t="shared" si="6"/>
        <v>20</v>
      </c>
      <c r="B27" s="18">
        <v>39593.68</v>
      </c>
      <c r="C27" s="18">
        <f t="shared" si="0"/>
        <v>44590.402416000004</v>
      </c>
      <c r="D27" s="18">
        <f t="shared" si="1"/>
        <v>3715.8668680000005</v>
      </c>
      <c r="E27" s="19">
        <f t="shared" si="2"/>
        <v>22.565993125506076</v>
      </c>
      <c r="F27" s="19">
        <f t="shared" si="3"/>
        <v>11.282996562753038</v>
      </c>
      <c r="G27" s="19">
        <f t="shared" si="4"/>
        <v>4.5131986251012153</v>
      </c>
      <c r="H27" s="20">
        <f t="shared" si="5"/>
        <v>21.437693469230773</v>
      </c>
    </row>
    <row r="28" spans="1:8" x14ac:dyDescent="0.3">
      <c r="A28" s="8">
        <f t="shared" si="6"/>
        <v>21</v>
      </c>
      <c r="B28" s="18">
        <v>39593.68</v>
      </c>
      <c r="C28" s="18">
        <f t="shared" si="0"/>
        <v>44590.402416000004</v>
      </c>
      <c r="D28" s="18">
        <f t="shared" si="1"/>
        <v>3715.8668680000005</v>
      </c>
      <c r="E28" s="19">
        <f t="shared" si="2"/>
        <v>22.565993125506076</v>
      </c>
      <c r="F28" s="19">
        <f t="shared" si="3"/>
        <v>11.282996562753038</v>
      </c>
      <c r="G28" s="19">
        <f t="shared" si="4"/>
        <v>4.5131986251012153</v>
      </c>
      <c r="H28" s="20">
        <f t="shared" si="5"/>
        <v>21.437693469230773</v>
      </c>
    </row>
    <row r="29" spans="1:8" x14ac:dyDescent="0.3">
      <c r="A29" s="8">
        <f t="shared" si="6"/>
        <v>22</v>
      </c>
      <c r="B29" s="18">
        <v>41012.35</v>
      </c>
      <c r="C29" s="18">
        <f t="shared" si="0"/>
        <v>46188.108570000004</v>
      </c>
      <c r="D29" s="18">
        <f t="shared" si="1"/>
        <v>3849.0090475000002</v>
      </c>
      <c r="E29" s="19">
        <f t="shared" si="2"/>
        <v>23.374548871457492</v>
      </c>
      <c r="F29" s="19">
        <f t="shared" si="3"/>
        <v>11.687274435728746</v>
      </c>
      <c r="G29" s="19">
        <f t="shared" si="4"/>
        <v>4.674909774291498</v>
      </c>
      <c r="H29" s="20">
        <f t="shared" si="5"/>
        <v>22.205821427884619</v>
      </c>
    </row>
    <row r="30" spans="1:8" x14ac:dyDescent="0.3">
      <c r="A30" s="8">
        <f t="shared" si="6"/>
        <v>23</v>
      </c>
      <c r="B30" s="18">
        <v>42431.05</v>
      </c>
      <c r="C30" s="18">
        <f t="shared" si="0"/>
        <v>47785.848510000011</v>
      </c>
      <c r="D30" s="18">
        <f t="shared" si="1"/>
        <v>3982.1540425000007</v>
      </c>
      <c r="E30" s="19">
        <f t="shared" si="2"/>
        <v>24.183121715587049</v>
      </c>
      <c r="F30" s="19">
        <f t="shared" si="3"/>
        <v>12.091560857793525</v>
      </c>
      <c r="G30" s="19">
        <f t="shared" si="4"/>
        <v>4.8366243431174096</v>
      </c>
      <c r="H30" s="20">
        <f t="shared" si="5"/>
        <v>22.973965629807697</v>
      </c>
    </row>
    <row r="31" spans="1:8" x14ac:dyDescent="0.3">
      <c r="A31" s="8">
        <f t="shared" si="6"/>
        <v>24</v>
      </c>
      <c r="B31" s="18">
        <v>43849.72</v>
      </c>
      <c r="C31" s="18">
        <f t="shared" si="0"/>
        <v>49383.554664000003</v>
      </c>
      <c r="D31" s="18">
        <f t="shared" si="1"/>
        <v>4115.2962220000009</v>
      </c>
      <c r="E31" s="19">
        <f t="shared" si="2"/>
        <v>24.991677461538462</v>
      </c>
      <c r="F31" s="19">
        <f t="shared" si="3"/>
        <v>12.495838730769231</v>
      </c>
      <c r="G31" s="19">
        <f t="shared" si="4"/>
        <v>4.9983354923076924</v>
      </c>
      <c r="H31" s="20">
        <f t="shared" si="5"/>
        <v>23.74209358846154</v>
      </c>
    </row>
    <row r="32" spans="1:8" x14ac:dyDescent="0.3">
      <c r="A32" s="8">
        <f t="shared" si="6"/>
        <v>25</v>
      </c>
      <c r="B32" s="18">
        <v>43929.279999999999</v>
      </c>
      <c r="C32" s="18">
        <f t="shared" si="0"/>
        <v>49473.155136000001</v>
      </c>
      <c r="D32" s="18">
        <f t="shared" si="1"/>
        <v>4122.7629280000001</v>
      </c>
      <c r="E32" s="19">
        <f t="shared" si="2"/>
        <v>25.037021829959514</v>
      </c>
      <c r="F32" s="19">
        <f t="shared" si="3"/>
        <v>12.518510914979757</v>
      </c>
      <c r="G32" s="19">
        <f t="shared" si="4"/>
        <v>5.0074043659919028</v>
      </c>
      <c r="H32" s="20">
        <f t="shared" si="5"/>
        <v>23.785170738461538</v>
      </c>
    </row>
    <row r="33" spans="1:8" x14ac:dyDescent="0.3">
      <c r="A33" s="8">
        <f t="shared" si="6"/>
        <v>26</v>
      </c>
      <c r="B33" s="18">
        <v>44003</v>
      </c>
      <c r="C33" s="18">
        <f t="shared" si="0"/>
        <v>49556.178600000007</v>
      </c>
      <c r="D33" s="18">
        <f t="shared" si="1"/>
        <v>4129.6815500000002</v>
      </c>
      <c r="E33" s="19">
        <f t="shared" si="2"/>
        <v>25.079037753036442</v>
      </c>
      <c r="F33" s="19">
        <f t="shared" si="3"/>
        <v>12.539518876518221</v>
      </c>
      <c r="G33" s="19">
        <f t="shared" si="4"/>
        <v>5.0158075506072883</v>
      </c>
      <c r="H33" s="20">
        <f t="shared" si="5"/>
        <v>23.825085865384619</v>
      </c>
    </row>
    <row r="34" spans="1:8" x14ac:dyDescent="0.3">
      <c r="A34" s="8">
        <f t="shared" si="6"/>
        <v>27</v>
      </c>
      <c r="B34" s="18">
        <v>44071.29</v>
      </c>
      <c r="C34" s="18">
        <f t="shared" si="0"/>
        <v>49633.086798000004</v>
      </c>
      <c r="D34" s="18">
        <f t="shared" si="1"/>
        <v>4136.0905665</v>
      </c>
      <c r="E34" s="19">
        <f t="shared" si="2"/>
        <v>25.117958905870449</v>
      </c>
      <c r="F34" s="19">
        <f t="shared" si="3"/>
        <v>12.558979452935224</v>
      </c>
      <c r="G34" s="19">
        <f t="shared" si="4"/>
        <v>5.0235917811740896</v>
      </c>
      <c r="H34" s="20">
        <f t="shared" si="5"/>
        <v>23.862060960576926</v>
      </c>
    </row>
    <row r="35" spans="1:8" x14ac:dyDescent="0.3">
      <c r="A35" s="8">
        <f t="shared" si="6"/>
        <v>28</v>
      </c>
      <c r="B35" s="18">
        <v>44134.57</v>
      </c>
      <c r="C35" s="18">
        <f t="shared" si="0"/>
        <v>49704.352734</v>
      </c>
      <c r="D35" s="18">
        <f t="shared" si="1"/>
        <v>4142.0293945000003</v>
      </c>
      <c r="E35" s="19">
        <f t="shared" si="2"/>
        <v>25.154024662955464</v>
      </c>
      <c r="F35" s="19">
        <f t="shared" si="3"/>
        <v>12.577012331477732</v>
      </c>
      <c r="G35" s="19">
        <f t="shared" si="4"/>
        <v>5.0308049325910931</v>
      </c>
      <c r="H35" s="20">
        <f t="shared" si="5"/>
        <v>23.896323429807694</v>
      </c>
    </row>
    <row r="36" spans="1:8" x14ac:dyDescent="0.3">
      <c r="A36" s="8">
        <f t="shared" si="6"/>
        <v>29</v>
      </c>
      <c r="B36" s="18">
        <v>44193.15</v>
      </c>
      <c r="C36" s="18">
        <f t="shared" si="0"/>
        <v>49770.325530000009</v>
      </c>
      <c r="D36" s="18">
        <f t="shared" si="1"/>
        <v>4147.5271275000005</v>
      </c>
      <c r="E36" s="19">
        <f t="shared" si="2"/>
        <v>25.187411705465593</v>
      </c>
      <c r="F36" s="19">
        <f t="shared" si="3"/>
        <v>12.593705852732796</v>
      </c>
      <c r="G36" s="19">
        <f t="shared" si="4"/>
        <v>5.0374823410931189</v>
      </c>
      <c r="H36" s="20">
        <f t="shared" si="5"/>
        <v>23.928041120192312</v>
      </c>
    </row>
    <row r="37" spans="1:8" x14ac:dyDescent="0.3">
      <c r="A37" s="8">
        <f t="shared" si="6"/>
        <v>30</v>
      </c>
      <c r="B37" s="18">
        <v>44247.47</v>
      </c>
      <c r="C37" s="18">
        <f t="shared" si="0"/>
        <v>49831.500714000009</v>
      </c>
      <c r="D37" s="18">
        <f t="shared" si="1"/>
        <v>4152.625059500001</v>
      </c>
      <c r="E37" s="19">
        <f t="shared" si="2"/>
        <v>25.218370806680166</v>
      </c>
      <c r="F37" s="19">
        <f t="shared" si="3"/>
        <v>12.609185403340083</v>
      </c>
      <c r="G37" s="19">
        <f t="shared" si="4"/>
        <v>5.0436741613360336</v>
      </c>
      <c r="H37" s="20">
        <f t="shared" si="5"/>
        <v>23.957452266346159</v>
      </c>
    </row>
    <row r="38" spans="1:8" x14ac:dyDescent="0.3">
      <c r="A38" s="8">
        <f t="shared" si="6"/>
        <v>31</v>
      </c>
      <c r="B38" s="18">
        <v>44297.74</v>
      </c>
      <c r="C38" s="18">
        <f t="shared" si="0"/>
        <v>49888.114787999999</v>
      </c>
      <c r="D38" s="18">
        <f t="shared" si="1"/>
        <v>4157.3428990000002</v>
      </c>
      <c r="E38" s="19">
        <f t="shared" si="2"/>
        <v>25.247021653846154</v>
      </c>
      <c r="F38" s="19">
        <f t="shared" si="3"/>
        <v>12.623510826923077</v>
      </c>
      <c r="G38" s="19">
        <f t="shared" si="4"/>
        <v>5.0494043307692307</v>
      </c>
      <c r="H38" s="20">
        <f t="shared" si="5"/>
        <v>23.984670571153845</v>
      </c>
    </row>
    <row r="39" spans="1:8" x14ac:dyDescent="0.3">
      <c r="A39" s="8">
        <f t="shared" si="6"/>
        <v>32</v>
      </c>
      <c r="B39" s="18">
        <v>44344.3</v>
      </c>
      <c r="C39" s="18">
        <f t="shared" si="0"/>
        <v>49940.550660000008</v>
      </c>
      <c r="D39" s="18">
        <f t="shared" si="1"/>
        <v>4161.712555000001</v>
      </c>
      <c r="E39" s="19">
        <f t="shared" si="2"/>
        <v>25.273558026315794</v>
      </c>
      <c r="F39" s="19">
        <f t="shared" si="3"/>
        <v>12.636779013157897</v>
      </c>
      <c r="G39" s="19">
        <f t="shared" si="4"/>
        <v>5.0547116052631589</v>
      </c>
      <c r="H39" s="20">
        <f t="shared" si="5"/>
        <v>24.009880125000002</v>
      </c>
    </row>
    <row r="40" spans="1:8" x14ac:dyDescent="0.3">
      <c r="A40" s="8">
        <f t="shared" si="6"/>
        <v>33</v>
      </c>
      <c r="B40" s="18">
        <v>44387.41</v>
      </c>
      <c r="C40" s="18">
        <f t="shared" si="0"/>
        <v>49989.101142000007</v>
      </c>
      <c r="D40" s="18">
        <f t="shared" si="1"/>
        <v>4165.7584285000012</v>
      </c>
      <c r="E40" s="19">
        <f t="shared" si="2"/>
        <v>25.298128108299597</v>
      </c>
      <c r="F40" s="19">
        <f t="shared" si="3"/>
        <v>12.649064054149799</v>
      </c>
      <c r="G40" s="19">
        <f t="shared" si="4"/>
        <v>5.0596256216599196</v>
      </c>
      <c r="H40" s="20">
        <f t="shared" si="5"/>
        <v>24.033221702884617</v>
      </c>
    </row>
    <row r="41" spans="1:8" x14ac:dyDescent="0.3">
      <c r="A41" s="8">
        <f t="shared" si="6"/>
        <v>34</v>
      </c>
      <c r="B41" s="18">
        <v>44427.34</v>
      </c>
      <c r="C41" s="18">
        <f t="shared" si="0"/>
        <v>50034.070308000002</v>
      </c>
      <c r="D41" s="18">
        <f t="shared" si="1"/>
        <v>4169.5058589999999</v>
      </c>
      <c r="E41" s="19">
        <f t="shared" si="2"/>
        <v>25.320885783400811</v>
      </c>
      <c r="F41" s="19">
        <f t="shared" si="3"/>
        <v>12.660442891700406</v>
      </c>
      <c r="G41" s="19">
        <f t="shared" si="4"/>
        <v>5.0641771566801621</v>
      </c>
      <c r="H41" s="20">
        <f t="shared" si="5"/>
        <v>24.054841494230772</v>
      </c>
    </row>
    <row r="42" spans="1:8" x14ac:dyDescent="0.3">
      <c r="A42" s="21">
        <f t="shared" si="6"/>
        <v>35</v>
      </c>
      <c r="B42" s="22">
        <v>44464.29</v>
      </c>
      <c r="C42" s="22">
        <f t="shared" si="0"/>
        <v>50075.683398000008</v>
      </c>
      <c r="D42" s="22">
        <f t="shared" si="1"/>
        <v>4172.9736165000004</v>
      </c>
      <c r="E42" s="23">
        <f t="shared" si="2"/>
        <v>25.341945039473689</v>
      </c>
      <c r="F42" s="23">
        <f t="shared" si="3"/>
        <v>12.670972519736845</v>
      </c>
      <c r="G42" s="23">
        <f t="shared" si="4"/>
        <v>5.068389007894738</v>
      </c>
      <c r="H42" s="24">
        <f t="shared" si="5"/>
        <v>24.074847787500005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12</v>
      </c>
      <c r="B1" s="1" t="s">
        <v>51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29736.12</v>
      </c>
      <c r="C7" s="18">
        <f t="shared" ref="C7:C42" si="0">B7*$D$3</f>
        <v>33488.818343999999</v>
      </c>
      <c r="D7" s="18">
        <f t="shared" ref="D7:D42" si="1">B7/12*$D$3</f>
        <v>2790.7348619999998</v>
      </c>
      <c r="E7" s="19">
        <f t="shared" ref="E7:E42" si="2">C7/1976</f>
        <v>16.947782562753037</v>
      </c>
      <c r="F7" s="19">
        <f>E7/2</f>
        <v>8.4738912813765186</v>
      </c>
      <c r="G7" s="19">
        <f>E7/5</f>
        <v>3.3895565125506075</v>
      </c>
      <c r="H7" s="20">
        <f>C7/2080</f>
        <v>16.100393434615384</v>
      </c>
    </row>
    <row r="8" spans="1:8" x14ac:dyDescent="0.3">
      <c r="A8" s="8">
        <f>A7+1</f>
        <v>1</v>
      </c>
      <c r="B8" s="18">
        <v>29736.12</v>
      </c>
      <c r="C8" s="18">
        <f t="shared" si="0"/>
        <v>33488.818343999999</v>
      </c>
      <c r="D8" s="18">
        <f t="shared" si="1"/>
        <v>2790.7348619999998</v>
      </c>
      <c r="E8" s="19">
        <f t="shared" si="2"/>
        <v>16.947782562753037</v>
      </c>
      <c r="F8" s="19">
        <f t="shared" ref="F8:F42" si="3">E8/2</f>
        <v>8.4738912813765186</v>
      </c>
      <c r="G8" s="19">
        <f t="shared" ref="G8:G42" si="4">E8/5</f>
        <v>3.3895565125506075</v>
      </c>
      <c r="H8" s="20">
        <f t="shared" ref="H8:H42" si="5">C8/2080</f>
        <v>16.100393434615384</v>
      </c>
    </row>
    <row r="9" spans="1:8" x14ac:dyDescent="0.3">
      <c r="A9" s="8">
        <f t="shared" ref="A9:A42" si="6">A8+1</f>
        <v>2</v>
      </c>
      <c r="B9" s="18">
        <v>30483.61</v>
      </c>
      <c r="C9" s="18">
        <f t="shared" si="0"/>
        <v>34330.641582000004</v>
      </c>
      <c r="D9" s="18">
        <f t="shared" si="1"/>
        <v>2860.8867985000002</v>
      </c>
      <c r="E9" s="19">
        <f t="shared" si="2"/>
        <v>17.373806468623485</v>
      </c>
      <c r="F9" s="19">
        <f t="shared" si="3"/>
        <v>8.6869032343117425</v>
      </c>
      <c r="G9" s="19">
        <f t="shared" si="4"/>
        <v>3.474761293724697</v>
      </c>
      <c r="H9" s="20">
        <f t="shared" si="5"/>
        <v>16.505116145192311</v>
      </c>
    </row>
    <row r="10" spans="1:8" x14ac:dyDescent="0.3">
      <c r="A10" s="8">
        <f t="shared" si="6"/>
        <v>3</v>
      </c>
      <c r="B10" s="18">
        <v>31614.7</v>
      </c>
      <c r="C10" s="18">
        <f t="shared" si="0"/>
        <v>35604.475140000002</v>
      </c>
      <c r="D10" s="18">
        <f t="shared" si="1"/>
        <v>2967.0395950000002</v>
      </c>
      <c r="E10" s="19">
        <f t="shared" si="2"/>
        <v>18.01845907894737</v>
      </c>
      <c r="F10" s="19">
        <f t="shared" si="3"/>
        <v>9.0092295394736848</v>
      </c>
      <c r="G10" s="19">
        <f t="shared" si="4"/>
        <v>3.6036918157894737</v>
      </c>
      <c r="H10" s="20">
        <f t="shared" si="5"/>
        <v>17.117536125000001</v>
      </c>
    </row>
    <row r="11" spans="1:8" x14ac:dyDescent="0.3">
      <c r="A11" s="8">
        <f t="shared" si="6"/>
        <v>4</v>
      </c>
      <c r="B11" s="18">
        <v>32745.8</v>
      </c>
      <c r="C11" s="18">
        <f t="shared" si="0"/>
        <v>36878.319960000001</v>
      </c>
      <c r="D11" s="18">
        <f t="shared" si="1"/>
        <v>3073.1933300000001</v>
      </c>
      <c r="E11" s="19">
        <f t="shared" si="2"/>
        <v>18.663117388663967</v>
      </c>
      <c r="F11" s="19">
        <f t="shared" si="3"/>
        <v>9.3315586943319833</v>
      </c>
      <c r="G11" s="19">
        <f t="shared" si="4"/>
        <v>3.7326234777327931</v>
      </c>
      <c r="H11" s="20">
        <f t="shared" si="5"/>
        <v>17.72996151923077</v>
      </c>
    </row>
    <row r="12" spans="1:8" x14ac:dyDescent="0.3">
      <c r="A12" s="8">
        <f t="shared" si="6"/>
        <v>5</v>
      </c>
      <c r="B12" s="18">
        <v>32745.8</v>
      </c>
      <c r="C12" s="18">
        <f t="shared" si="0"/>
        <v>36878.319960000001</v>
      </c>
      <c r="D12" s="18">
        <f t="shared" si="1"/>
        <v>3073.1933300000001</v>
      </c>
      <c r="E12" s="19">
        <f t="shared" si="2"/>
        <v>18.663117388663967</v>
      </c>
      <c r="F12" s="19">
        <f t="shared" si="3"/>
        <v>9.3315586943319833</v>
      </c>
      <c r="G12" s="19">
        <f t="shared" si="4"/>
        <v>3.7326234777327931</v>
      </c>
      <c r="H12" s="20">
        <f t="shared" si="5"/>
        <v>17.72996151923077</v>
      </c>
    </row>
    <row r="13" spans="1:8" x14ac:dyDescent="0.3">
      <c r="A13" s="8">
        <f t="shared" si="6"/>
        <v>6</v>
      </c>
      <c r="B13" s="18">
        <v>33707.839999999997</v>
      </c>
      <c r="C13" s="18">
        <f t="shared" si="0"/>
        <v>37961.769408</v>
      </c>
      <c r="D13" s="18">
        <f t="shared" si="1"/>
        <v>3163.4807839999999</v>
      </c>
      <c r="E13" s="19">
        <f t="shared" si="2"/>
        <v>19.211421765182187</v>
      </c>
      <c r="F13" s="19">
        <f t="shared" si="3"/>
        <v>9.6057108825910937</v>
      </c>
      <c r="G13" s="19">
        <f t="shared" si="4"/>
        <v>3.8422843530364377</v>
      </c>
      <c r="H13" s="20">
        <f t="shared" si="5"/>
        <v>18.250850676923076</v>
      </c>
    </row>
    <row r="14" spans="1:8" x14ac:dyDescent="0.3">
      <c r="A14" s="8">
        <f t="shared" si="6"/>
        <v>7</v>
      </c>
      <c r="B14" s="18">
        <v>35499.43</v>
      </c>
      <c r="C14" s="18">
        <f t="shared" si="0"/>
        <v>39979.458066000007</v>
      </c>
      <c r="D14" s="18">
        <f t="shared" si="1"/>
        <v>3331.6215055000002</v>
      </c>
      <c r="E14" s="19">
        <f t="shared" si="2"/>
        <v>20.232519264170044</v>
      </c>
      <c r="F14" s="19">
        <f t="shared" si="3"/>
        <v>10.116259632085022</v>
      </c>
      <c r="G14" s="19">
        <f t="shared" si="4"/>
        <v>4.0465038528340092</v>
      </c>
      <c r="H14" s="20">
        <f t="shared" si="5"/>
        <v>19.220893300961542</v>
      </c>
    </row>
    <row r="15" spans="1:8" x14ac:dyDescent="0.3">
      <c r="A15" s="8">
        <f t="shared" si="6"/>
        <v>8</v>
      </c>
      <c r="B15" s="18">
        <v>35499.43</v>
      </c>
      <c r="C15" s="18">
        <f t="shared" si="0"/>
        <v>39979.458066000007</v>
      </c>
      <c r="D15" s="18">
        <f t="shared" si="1"/>
        <v>3331.6215055000002</v>
      </c>
      <c r="E15" s="19">
        <f t="shared" si="2"/>
        <v>20.232519264170044</v>
      </c>
      <c r="F15" s="19">
        <f t="shared" si="3"/>
        <v>10.116259632085022</v>
      </c>
      <c r="G15" s="19">
        <f t="shared" si="4"/>
        <v>4.0465038528340092</v>
      </c>
      <c r="H15" s="20">
        <f t="shared" si="5"/>
        <v>19.220893300961542</v>
      </c>
    </row>
    <row r="16" spans="1:8" x14ac:dyDescent="0.3">
      <c r="A16" s="8">
        <f t="shared" si="6"/>
        <v>9</v>
      </c>
      <c r="B16" s="18">
        <v>36428.870000000003</v>
      </c>
      <c r="C16" s="18">
        <f t="shared" si="0"/>
        <v>41026.193394000009</v>
      </c>
      <c r="D16" s="18">
        <f t="shared" si="1"/>
        <v>3418.8494495000004</v>
      </c>
      <c r="E16" s="19">
        <f t="shared" si="2"/>
        <v>20.76224362044535</v>
      </c>
      <c r="F16" s="19">
        <f t="shared" si="3"/>
        <v>10.381121810222675</v>
      </c>
      <c r="G16" s="19">
        <f t="shared" si="4"/>
        <v>4.1524487240890702</v>
      </c>
      <c r="H16" s="20">
        <f t="shared" si="5"/>
        <v>19.724131439423083</v>
      </c>
    </row>
    <row r="17" spans="1:8" x14ac:dyDescent="0.3">
      <c r="A17" s="8">
        <f t="shared" si="6"/>
        <v>10</v>
      </c>
      <c r="B17" s="18">
        <v>36932.120000000003</v>
      </c>
      <c r="C17" s="18">
        <f t="shared" si="0"/>
        <v>41592.953544000004</v>
      </c>
      <c r="D17" s="18">
        <f t="shared" si="1"/>
        <v>3466.0794620000001</v>
      </c>
      <c r="E17" s="19">
        <f t="shared" si="2"/>
        <v>21.049065558704456</v>
      </c>
      <c r="F17" s="19">
        <f t="shared" si="3"/>
        <v>10.524532779352228</v>
      </c>
      <c r="G17" s="19">
        <f t="shared" si="4"/>
        <v>4.2098131117408908</v>
      </c>
      <c r="H17" s="20">
        <f t="shared" si="5"/>
        <v>19.996612280769231</v>
      </c>
    </row>
    <row r="18" spans="1:8" x14ac:dyDescent="0.3">
      <c r="A18" s="8">
        <f t="shared" si="6"/>
        <v>11</v>
      </c>
      <c r="B18" s="18">
        <v>37357.769999999997</v>
      </c>
      <c r="C18" s="18">
        <f t="shared" si="0"/>
        <v>42072.320573999998</v>
      </c>
      <c r="D18" s="18">
        <f t="shared" si="1"/>
        <v>3506.0267144999998</v>
      </c>
      <c r="E18" s="19">
        <f t="shared" si="2"/>
        <v>21.29166020951417</v>
      </c>
      <c r="F18" s="19">
        <f t="shared" si="3"/>
        <v>10.645830104757085</v>
      </c>
      <c r="G18" s="19">
        <f t="shared" si="4"/>
        <v>4.2583320419028343</v>
      </c>
      <c r="H18" s="20">
        <f t="shared" si="5"/>
        <v>20.227077199038462</v>
      </c>
    </row>
    <row r="19" spans="1:8" x14ac:dyDescent="0.3">
      <c r="A19" s="8">
        <f t="shared" si="6"/>
        <v>12</v>
      </c>
      <c r="B19" s="18">
        <v>38544.26</v>
      </c>
      <c r="C19" s="18">
        <f t="shared" si="0"/>
        <v>43408.545612000009</v>
      </c>
      <c r="D19" s="18">
        <f t="shared" si="1"/>
        <v>3617.3788010000007</v>
      </c>
      <c r="E19" s="19">
        <f t="shared" si="2"/>
        <v>21.96788745546559</v>
      </c>
      <c r="F19" s="19">
        <f t="shared" si="3"/>
        <v>10.983943727732795</v>
      </c>
      <c r="G19" s="19">
        <f t="shared" si="4"/>
        <v>4.3935774910931178</v>
      </c>
      <c r="H19" s="20">
        <f t="shared" si="5"/>
        <v>20.869493082692312</v>
      </c>
    </row>
    <row r="20" spans="1:8" x14ac:dyDescent="0.3">
      <c r="A20" s="8">
        <f t="shared" si="6"/>
        <v>13</v>
      </c>
      <c r="B20" s="18">
        <v>38544.26</v>
      </c>
      <c r="C20" s="18">
        <f t="shared" si="0"/>
        <v>43408.545612000009</v>
      </c>
      <c r="D20" s="18">
        <f t="shared" si="1"/>
        <v>3617.3788010000007</v>
      </c>
      <c r="E20" s="19">
        <f t="shared" si="2"/>
        <v>21.96788745546559</v>
      </c>
      <c r="F20" s="19">
        <f t="shared" si="3"/>
        <v>10.983943727732795</v>
      </c>
      <c r="G20" s="19">
        <f t="shared" si="4"/>
        <v>4.3935774910931178</v>
      </c>
      <c r="H20" s="20">
        <f t="shared" si="5"/>
        <v>20.869493082692312</v>
      </c>
    </row>
    <row r="21" spans="1:8" x14ac:dyDescent="0.3">
      <c r="A21" s="8">
        <f t="shared" si="6"/>
        <v>14</v>
      </c>
      <c r="B21" s="18">
        <v>40156.39</v>
      </c>
      <c r="C21" s="18">
        <f t="shared" si="0"/>
        <v>45224.126418</v>
      </c>
      <c r="D21" s="18">
        <f t="shared" si="1"/>
        <v>3768.6772015000001</v>
      </c>
      <c r="E21" s="19">
        <f t="shared" si="2"/>
        <v>22.886703652834008</v>
      </c>
      <c r="F21" s="19">
        <f t="shared" si="3"/>
        <v>11.443351826417004</v>
      </c>
      <c r="G21" s="19">
        <f t="shared" si="4"/>
        <v>4.5773407305668012</v>
      </c>
      <c r="H21" s="20">
        <f t="shared" si="5"/>
        <v>21.742368470192307</v>
      </c>
    </row>
    <row r="22" spans="1:8" x14ac:dyDescent="0.3">
      <c r="A22" s="8">
        <f t="shared" si="6"/>
        <v>15</v>
      </c>
      <c r="B22" s="18">
        <v>40156.39</v>
      </c>
      <c r="C22" s="18">
        <f t="shared" si="0"/>
        <v>45224.126418</v>
      </c>
      <c r="D22" s="18">
        <f t="shared" si="1"/>
        <v>3768.6772015000001</v>
      </c>
      <c r="E22" s="19">
        <f t="shared" si="2"/>
        <v>22.886703652834008</v>
      </c>
      <c r="F22" s="19">
        <f t="shared" si="3"/>
        <v>11.443351826417004</v>
      </c>
      <c r="G22" s="19">
        <f t="shared" si="4"/>
        <v>4.5773407305668012</v>
      </c>
      <c r="H22" s="20">
        <f t="shared" si="5"/>
        <v>21.742368470192307</v>
      </c>
    </row>
    <row r="23" spans="1:8" x14ac:dyDescent="0.3">
      <c r="A23" s="8">
        <f t="shared" si="6"/>
        <v>16</v>
      </c>
      <c r="B23" s="18">
        <v>42415.47</v>
      </c>
      <c r="C23" s="18">
        <f t="shared" si="0"/>
        <v>47768.302314000008</v>
      </c>
      <c r="D23" s="18">
        <f t="shared" si="1"/>
        <v>3980.6918595000002</v>
      </c>
      <c r="E23" s="19">
        <f t="shared" si="2"/>
        <v>24.174242061740895</v>
      </c>
      <c r="F23" s="19">
        <f t="shared" si="3"/>
        <v>12.087121030870447</v>
      </c>
      <c r="G23" s="19">
        <f t="shared" si="4"/>
        <v>4.8348484123481787</v>
      </c>
      <c r="H23" s="20">
        <f t="shared" si="5"/>
        <v>22.96552995865385</v>
      </c>
    </row>
    <row r="24" spans="1:8" x14ac:dyDescent="0.3">
      <c r="A24" s="8">
        <f t="shared" si="6"/>
        <v>17</v>
      </c>
      <c r="B24" s="18">
        <v>43344.37</v>
      </c>
      <c r="C24" s="18">
        <f t="shared" si="0"/>
        <v>48814.429494000004</v>
      </c>
      <c r="D24" s="18">
        <f t="shared" si="1"/>
        <v>4067.8691245000009</v>
      </c>
      <c r="E24" s="19">
        <f t="shared" si="2"/>
        <v>24.703658650809718</v>
      </c>
      <c r="F24" s="19">
        <f t="shared" si="3"/>
        <v>12.351829325404859</v>
      </c>
      <c r="G24" s="19">
        <f t="shared" si="4"/>
        <v>4.9407317301619438</v>
      </c>
      <c r="H24" s="20">
        <f t="shared" si="5"/>
        <v>23.468475718269232</v>
      </c>
    </row>
    <row r="25" spans="1:8" x14ac:dyDescent="0.3">
      <c r="A25" s="8">
        <f t="shared" si="6"/>
        <v>18</v>
      </c>
      <c r="B25" s="18">
        <v>44674.400000000001</v>
      </c>
      <c r="C25" s="18">
        <f t="shared" si="0"/>
        <v>50312.309280000009</v>
      </c>
      <c r="D25" s="18">
        <f t="shared" si="1"/>
        <v>4192.6924400000007</v>
      </c>
      <c r="E25" s="19">
        <f t="shared" si="2"/>
        <v>25.461694979757091</v>
      </c>
      <c r="F25" s="19">
        <f t="shared" si="3"/>
        <v>12.730847489878546</v>
      </c>
      <c r="G25" s="19">
        <f t="shared" si="4"/>
        <v>5.092338995951418</v>
      </c>
      <c r="H25" s="20">
        <f t="shared" si="5"/>
        <v>24.188610230769235</v>
      </c>
    </row>
    <row r="26" spans="1:8" x14ac:dyDescent="0.3">
      <c r="A26" s="8">
        <f t="shared" si="6"/>
        <v>19</v>
      </c>
      <c r="B26" s="18">
        <v>45603.3</v>
      </c>
      <c r="C26" s="18">
        <f t="shared" si="0"/>
        <v>51358.436460000004</v>
      </c>
      <c r="D26" s="18">
        <f t="shared" si="1"/>
        <v>4279.8697050000001</v>
      </c>
      <c r="E26" s="19">
        <f t="shared" si="2"/>
        <v>25.991111568825914</v>
      </c>
      <c r="F26" s="19">
        <f t="shared" si="3"/>
        <v>12.995555784412957</v>
      </c>
      <c r="G26" s="19">
        <f t="shared" si="4"/>
        <v>5.1982223137651831</v>
      </c>
      <c r="H26" s="20">
        <f t="shared" si="5"/>
        <v>24.691555990384618</v>
      </c>
    </row>
    <row r="27" spans="1:8" x14ac:dyDescent="0.3">
      <c r="A27" s="8">
        <f t="shared" si="6"/>
        <v>20</v>
      </c>
      <c r="B27" s="18">
        <v>45603.3</v>
      </c>
      <c r="C27" s="18">
        <f t="shared" si="0"/>
        <v>51358.436460000004</v>
      </c>
      <c r="D27" s="18">
        <f t="shared" si="1"/>
        <v>4279.8697050000001</v>
      </c>
      <c r="E27" s="19">
        <f t="shared" si="2"/>
        <v>25.991111568825914</v>
      </c>
      <c r="F27" s="19">
        <f t="shared" si="3"/>
        <v>12.995555784412957</v>
      </c>
      <c r="G27" s="19">
        <f t="shared" si="4"/>
        <v>5.1982223137651831</v>
      </c>
      <c r="H27" s="20">
        <f t="shared" si="5"/>
        <v>24.691555990384618</v>
      </c>
    </row>
    <row r="28" spans="1:8" x14ac:dyDescent="0.3">
      <c r="A28" s="8">
        <f t="shared" si="6"/>
        <v>21</v>
      </c>
      <c r="B28" s="18">
        <v>46532.2</v>
      </c>
      <c r="C28" s="18">
        <f t="shared" si="0"/>
        <v>52404.56364</v>
      </c>
      <c r="D28" s="18">
        <f t="shared" si="1"/>
        <v>4367.0469700000003</v>
      </c>
      <c r="E28" s="19">
        <f t="shared" si="2"/>
        <v>26.520528157894738</v>
      </c>
      <c r="F28" s="19">
        <f t="shared" si="3"/>
        <v>13.260264078947369</v>
      </c>
      <c r="G28" s="19">
        <f t="shared" si="4"/>
        <v>5.3041056315789472</v>
      </c>
      <c r="H28" s="20">
        <f t="shared" si="5"/>
        <v>25.194501750000001</v>
      </c>
    </row>
    <row r="29" spans="1:8" x14ac:dyDescent="0.3">
      <c r="A29" s="8">
        <f t="shared" si="6"/>
        <v>22</v>
      </c>
      <c r="B29" s="18">
        <v>46604.95</v>
      </c>
      <c r="C29" s="18">
        <f t="shared" si="0"/>
        <v>52486.49469</v>
      </c>
      <c r="D29" s="18">
        <f t="shared" si="1"/>
        <v>4373.8745575000003</v>
      </c>
      <c r="E29" s="19">
        <f t="shared" si="2"/>
        <v>26.561991239878541</v>
      </c>
      <c r="F29" s="19">
        <f t="shared" si="3"/>
        <v>13.28099561993927</v>
      </c>
      <c r="G29" s="19">
        <f t="shared" si="4"/>
        <v>5.3123982479757084</v>
      </c>
      <c r="H29" s="20">
        <f t="shared" si="5"/>
        <v>25.233891677884614</v>
      </c>
    </row>
    <row r="30" spans="1:8" x14ac:dyDescent="0.3">
      <c r="A30" s="8">
        <f t="shared" si="6"/>
        <v>23</v>
      </c>
      <c r="B30" s="18">
        <v>48217.09</v>
      </c>
      <c r="C30" s="18">
        <f t="shared" si="0"/>
        <v>54302.086757999998</v>
      </c>
      <c r="D30" s="18">
        <f t="shared" si="1"/>
        <v>4525.1738965000004</v>
      </c>
      <c r="E30" s="19">
        <f t="shared" si="2"/>
        <v>27.480813136639675</v>
      </c>
      <c r="F30" s="19">
        <f t="shared" si="3"/>
        <v>13.740406568319838</v>
      </c>
      <c r="G30" s="19">
        <f t="shared" si="4"/>
        <v>5.4961626273279354</v>
      </c>
      <c r="H30" s="20">
        <f t="shared" si="5"/>
        <v>26.106772479807692</v>
      </c>
    </row>
    <row r="31" spans="1:8" x14ac:dyDescent="0.3">
      <c r="A31" s="8">
        <f t="shared" si="6"/>
        <v>24</v>
      </c>
      <c r="B31" s="18">
        <v>49829.24</v>
      </c>
      <c r="C31" s="18">
        <f t="shared" si="0"/>
        <v>56117.690088000003</v>
      </c>
      <c r="D31" s="18">
        <f t="shared" si="1"/>
        <v>4676.4741739999999</v>
      </c>
      <c r="E31" s="19">
        <f t="shared" si="2"/>
        <v>28.399640732793525</v>
      </c>
      <c r="F31" s="19">
        <f t="shared" si="3"/>
        <v>14.199820366396763</v>
      </c>
      <c r="G31" s="19">
        <f t="shared" si="4"/>
        <v>5.679928146558705</v>
      </c>
      <c r="H31" s="20">
        <f t="shared" si="5"/>
        <v>26.979658696153848</v>
      </c>
    </row>
    <row r="32" spans="1:8" x14ac:dyDescent="0.3">
      <c r="A32" s="8">
        <f t="shared" si="6"/>
        <v>25</v>
      </c>
      <c r="B32" s="18">
        <v>49919.64</v>
      </c>
      <c r="C32" s="18">
        <f t="shared" si="0"/>
        <v>56219.498568000003</v>
      </c>
      <c r="D32" s="18">
        <f t="shared" si="1"/>
        <v>4684.9582140000002</v>
      </c>
      <c r="E32" s="19">
        <f t="shared" si="2"/>
        <v>28.45116324291498</v>
      </c>
      <c r="F32" s="19">
        <f t="shared" si="3"/>
        <v>14.22558162145749</v>
      </c>
      <c r="G32" s="19">
        <f t="shared" si="4"/>
        <v>5.6902326485829962</v>
      </c>
      <c r="H32" s="20">
        <f t="shared" si="5"/>
        <v>27.028605080769232</v>
      </c>
    </row>
    <row r="33" spans="1:8" x14ac:dyDescent="0.3">
      <c r="A33" s="8">
        <f t="shared" si="6"/>
        <v>26</v>
      </c>
      <c r="B33" s="18">
        <v>50003.41</v>
      </c>
      <c r="C33" s="18">
        <f t="shared" si="0"/>
        <v>56313.84034200001</v>
      </c>
      <c r="D33" s="18">
        <f t="shared" si="1"/>
        <v>4692.8200285000003</v>
      </c>
      <c r="E33" s="19">
        <f t="shared" si="2"/>
        <v>28.49890705566802</v>
      </c>
      <c r="F33" s="19">
        <f t="shared" si="3"/>
        <v>14.24945352783401</v>
      </c>
      <c r="G33" s="19">
        <f t="shared" si="4"/>
        <v>5.6997814111336043</v>
      </c>
      <c r="H33" s="20">
        <f t="shared" si="5"/>
        <v>27.07396170288462</v>
      </c>
    </row>
    <row r="34" spans="1:8" x14ac:dyDescent="0.3">
      <c r="A34" s="8">
        <f t="shared" si="6"/>
        <v>27</v>
      </c>
      <c r="B34" s="18">
        <v>50081.02</v>
      </c>
      <c r="C34" s="18">
        <f t="shared" si="0"/>
        <v>56401.244724000004</v>
      </c>
      <c r="D34" s="18">
        <f t="shared" si="1"/>
        <v>4700.1037269999997</v>
      </c>
      <c r="E34" s="19">
        <f t="shared" si="2"/>
        <v>28.543140042510124</v>
      </c>
      <c r="F34" s="19">
        <f t="shared" si="3"/>
        <v>14.271570021255062</v>
      </c>
      <c r="G34" s="19">
        <f t="shared" si="4"/>
        <v>5.7086280085020249</v>
      </c>
      <c r="H34" s="20">
        <f t="shared" si="5"/>
        <v>27.115983040384616</v>
      </c>
    </row>
    <row r="35" spans="1:8" x14ac:dyDescent="0.3">
      <c r="A35" s="8">
        <f t="shared" si="6"/>
        <v>28</v>
      </c>
      <c r="B35" s="18">
        <v>50152.92</v>
      </c>
      <c r="C35" s="18">
        <f t="shared" si="0"/>
        <v>56482.218504000004</v>
      </c>
      <c r="D35" s="18">
        <f t="shared" si="1"/>
        <v>4706.8515420000003</v>
      </c>
      <c r="E35" s="19">
        <f t="shared" si="2"/>
        <v>28.584118676113363</v>
      </c>
      <c r="F35" s="19">
        <f t="shared" si="3"/>
        <v>14.292059338056681</v>
      </c>
      <c r="G35" s="19">
        <f t="shared" si="4"/>
        <v>5.7168237352226727</v>
      </c>
      <c r="H35" s="20">
        <f t="shared" si="5"/>
        <v>27.154912742307694</v>
      </c>
    </row>
    <row r="36" spans="1:8" x14ac:dyDescent="0.3">
      <c r="A36" s="8">
        <f t="shared" si="6"/>
        <v>29</v>
      </c>
      <c r="B36" s="18">
        <v>50219.5</v>
      </c>
      <c r="C36" s="18">
        <f t="shared" si="0"/>
        <v>56557.200900000003</v>
      </c>
      <c r="D36" s="18">
        <f t="shared" si="1"/>
        <v>4713.1000750000003</v>
      </c>
      <c r="E36" s="19">
        <f t="shared" si="2"/>
        <v>28.622065232793524</v>
      </c>
      <c r="F36" s="19">
        <f t="shared" si="3"/>
        <v>14.311032616396762</v>
      </c>
      <c r="G36" s="19">
        <f t="shared" si="4"/>
        <v>5.7244130465587046</v>
      </c>
      <c r="H36" s="20">
        <f t="shared" si="5"/>
        <v>27.190961971153847</v>
      </c>
    </row>
    <row r="37" spans="1:8" x14ac:dyDescent="0.3">
      <c r="A37" s="8">
        <f t="shared" si="6"/>
        <v>30</v>
      </c>
      <c r="B37" s="18">
        <v>50281.23</v>
      </c>
      <c r="C37" s="18">
        <f t="shared" si="0"/>
        <v>56626.721226000009</v>
      </c>
      <c r="D37" s="18">
        <f t="shared" si="1"/>
        <v>4718.8934355000001</v>
      </c>
      <c r="E37" s="19">
        <f t="shared" si="2"/>
        <v>28.6572475840081</v>
      </c>
      <c r="F37" s="19">
        <f t="shared" si="3"/>
        <v>14.32862379200405</v>
      </c>
      <c r="G37" s="19">
        <f t="shared" si="4"/>
        <v>5.7314495168016197</v>
      </c>
      <c r="H37" s="20">
        <f t="shared" si="5"/>
        <v>27.224385204807696</v>
      </c>
    </row>
    <row r="38" spans="1:8" x14ac:dyDescent="0.3">
      <c r="A38" s="8">
        <f t="shared" si="6"/>
        <v>31</v>
      </c>
      <c r="B38" s="18">
        <v>50338.35</v>
      </c>
      <c r="C38" s="18">
        <f t="shared" si="0"/>
        <v>56691.049770000005</v>
      </c>
      <c r="D38" s="18">
        <f t="shared" si="1"/>
        <v>4724.2541475000007</v>
      </c>
      <c r="E38" s="19">
        <f t="shared" si="2"/>
        <v>28.68980251518219</v>
      </c>
      <c r="F38" s="19">
        <f t="shared" si="3"/>
        <v>14.344901257591095</v>
      </c>
      <c r="G38" s="19">
        <f t="shared" si="4"/>
        <v>5.7379605030364385</v>
      </c>
      <c r="H38" s="20">
        <f t="shared" si="5"/>
        <v>27.255312389423079</v>
      </c>
    </row>
    <row r="39" spans="1:8" x14ac:dyDescent="0.3">
      <c r="A39" s="8">
        <f t="shared" si="6"/>
        <v>32</v>
      </c>
      <c r="B39" s="18">
        <v>50391.26</v>
      </c>
      <c r="C39" s="18">
        <f t="shared" si="0"/>
        <v>56750.637012000007</v>
      </c>
      <c r="D39" s="18">
        <f t="shared" si="1"/>
        <v>4729.2197510000005</v>
      </c>
      <c r="E39" s="19">
        <f t="shared" si="2"/>
        <v>28.719958002024295</v>
      </c>
      <c r="F39" s="19">
        <f t="shared" si="3"/>
        <v>14.359979001012148</v>
      </c>
      <c r="G39" s="19">
        <f t="shared" si="4"/>
        <v>5.7439916004048595</v>
      </c>
      <c r="H39" s="20">
        <f t="shared" si="5"/>
        <v>27.283960101923078</v>
      </c>
    </row>
    <row r="40" spans="1:8" x14ac:dyDescent="0.3">
      <c r="A40" s="8">
        <f t="shared" si="6"/>
        <v>33</v>
      </c>
      <c r="B40" s="18">
        <v>50440.24</v>
      </c>
      <c r="C40" s="18">
        <f t="shared" si="0"/>
        <v>56805.798288000005</v>
      </c>
      <c r="D40" s="18">
        <f t="shared" si="1"/>
        <v>4733.8165240000008</v>
      </c>
      <c r="E40" s="19">
        <f t="shared" si="2"/>
        <v>28.747873627530367</v>
      </c>
      <c r="F40" s="19">
        <f t="shared" si="3"/>
        <v>14.373936813765184</v>
      </c>
      <c r="G40" s="19">
        <f t="shared" si="4"/>
        <v>5.7495747255060738</v>
      </c>
      <c r="H40" s="20">
        <f t="shared" si="5"/>
        <v>27.310479946153848</v>
      </c>
    </row>
    <row r="41" spans="1:8" x14ac:dyDescent="0.3">
      <c r="A41" s="8">
        <f t="shared" si="6"/>
        <v>34</v>
      </c>
      <c r="B41" s="18">
        <v>50485.62</v>
      </c>
      <c r="C41" s="18">
        <f t="shared" si="0"/>
        <v>56856.905244000009</v>
      </c>
      <c r="D41" s="18">
        <f t="shared" si="1"/>
        <v>4738.0754370000004</v>
      </c>
      <c r="E41" s="19">
        <f t="shared" si="2"/>
        <v>28.773737471659924</v>
      </c>
      <c r="F41" s="19">
        <f t="shared" si="3"/>
        <v>14.386868735829962</v>
      </c>
      <c r="G41" s="19">
        <f t="shared" si="4"/>
        <v>5.7547474943319852</v>
      </c>
      <c r="H41" s="20">
        <f t="shared" si="5"/>
        <v>27.335050598076926</v>
      </c>
    </row>
    <row r="42" spans="1:8" x14ac:dyDescent="0.3">
      <c r="A42" s="21">
        <f t="shared" si="6"/>
        <v>35</v>
      </c>
      <c r="B42" s="22">
        <v>50527.61</v>
      </c>
      <c r="C42" s="22">
        <f t="shared" si="0"/>
        <v>56904.194382000009</v>
      </c>
      <c r="D42" s="22">
        <f t="shared" si="1"/>
        <v>4742.0161985000004</v>
      </c>
      <c r="E42" s="23">
        <f t="shared" si="2"/>
        <v>28.797669221659923</v>
      </c>
      <c r="F42" s="23">
        <f t="shared" si="3"/>
        <v>14.398834610829962</v>
      </c>
      <c r="G42" s="23">
        <f t="shared" si="4"/>
        <v>5.759533844331985</v>
      </c>
      <c r="H42" s="24">
        <f t="shared" si="5"/>
        <v>27.357785760576927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18</v>
      </c>
      <c r="B1" s="1" t="s">
        <v>52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25666.77</v>
      </c>
      <c r="C7" s="18">
        <f t="shared" ref="C7:C42" si="0">B7*$D$3</f>
        <v>28905.916374000004</v>
      </c>
      <c r="D7" s="18">
        <f t="shared" ref="D7:D42" si="1">B7/12*$D$3</f>
        <v>2408.8263645000002</v>
      </c>
      <c r="E7" s="19">
        <f t="shared" ref="E7:E42" si="2">C7/1976</f>
        <v>14.628500189271257</v>
      </c>
      <c r="F7" s="19">
        <f>E7/2</f>
        <v>7.3142500946356286</v>
      </c>
      <c r="G7" s="19">
        <f>E7/5</f>
        <v>2.9257000378542513</v>
      </c>
      <c r="H7" s="20">
        <f>C7/2080</f>
        <v>13.897075179807695</v>
      </c>
    </row>
    <row r="8" spans="1:8" x14ac:dyDescent="0.3">
      <c r="A8" s="8">
        <f>A7+1</f>
        <v>1</v>
      </c>
      <c r="B8" s="18">
        <v>26136.69</v>
      </c>
      <c r="C8" s="18">
        <f t="shared" si="0"/>
        <v>29435.140278000003</v>
      </c>
      <c r="D8" s="18">
        <f t="shared" si="1"/>
        <v>2452.9283565000001</v>
      </c>
      <c r="E8" s="19">
        <f t="shared" si="2"/>
        <v>14.896326051619434</v>
      </c>
      <c r="F8" s="19">
        <f t="shared" ref="F8:F42" si="3">E8/2</f>
        <v>7.4481630258097171</v>
      </c>
      <c r="G8" s="19">
        <f t="shared" ref="G8:G42" si="4">E8/5</f>
        <v>2.979265210323887</v>
      </c>
      <c r="H8" s="20">
        <f t="shared" ref="H8:H42" si="5">C8/2080</f>
        <v>14.151509749038462</v>
      </c>
    </row>
    <row r="9" spans="1:8" x14ac:dyDescent="0.3">
      <c r="A9" s="8">
        <f t="shared" ref="A9:A42" si="6">A8+1</f>
        <v>2</v>
      </c>
      <c r="B9" s="18">
        <v>26669.59</v>
      </c>
      <c r="C9" s="18">
        <f t="shared" si="0"/>
        <v>30035.292258000001</v>
      </c>
      <c r="D9" s="18">
        <f t="shared" si="1"/>
        <v>2502.9410215000003</v>
      </c>
      <c r="E9" s="19">
        <f t="shared" si="2"/>
        <v>15.200046689271256</v>
      </c>
      <c r="F9" s="19">
        <f t="shared" si="3"/>
        <v>7.6000233446356278</v>
      </c>
      <c r="G9" s="19">
        <f t="shared" si="4"/>
        <v>3.0400093378542512</v>
      </c>
      <c r="H9" s="20">
        <f t="shared" si="5"/>
        <v>14.440044354807693</v>
      </c>
    </row>
    <row r="10" spans="1:8" x14ac:dyDescent="0.3">
      <c r="A10" s="8">
        <f t="shared" si="6"/>
        <v>3</v>
      </c>
      <c r="B10" s="18">
        <v>27625.45</v>
      </c>
      <c r="C10" s="18">
        <f t="shared" si="0"/>
        <v>31111.781790000005</v>
      </c>
      <c r="D10" s="18">
        <f t="shared" si="1"/>
        <v>2592.6484825000002</v>
      </c>
      <c r="E10" s="19">
        <f t="shared" si="2"/>
        <v>15.744828841093121</v>
      </c>
      <c r="F10" s="19">
        <f t="shared" si="3"/>
        <v>7.8724144205465603</v>
      </c>
      <c r="G10" s="19">
        <f t="shared" si="4"/>
        <v>3.1489657682186243</v>
      </c>
      <c r="H10" s="20">
        <f t="shared" si="5"/>
        <v>14.957587399038463</v>
      </c>
    </row>
    <row r="11" spans="1:8" x14ac:dyDescent="0.3">
      <c r="A11" s="8">
        <f t="shared" si="6"/>
        <v>4</v>
      </c>
      <c r="B11" s="18">
        <v>28575.57</v>
      </c>
      <c r="C11" s="18">
        <f t="shared" si="0"/>
        <v>32181.806934000004</v>
      </c>
      <c r="D11" s="18">
        <f t="shared" si="1"/>
        <v>2681.8172445000005</v>
      </c>
      <c r="E11" s="19">
        <f t="shared" si="2"/>
        <v>16.286339541497977</v>
      </c>
      <c r="F11" s="19">
        <f t="shared" si="3"/>
        <v>8.1431697707489885</v>
      </c>
      <c r="G11" s="19">
        <f t="shared" si="4"/>
        <v>3.2572679082995952</v>
      </c>
      <c r="H11" s="20">
        <f t="shared" si="5"/>
        <v>15.472022564423078</v>
      </c>
    </row>
    <row r="12" spans="1:8" x14ac:dyDescent="0.3">
      <c r="A12" s="8">
        <f t="shared" si="6"/>
        <v>5</v>
      </c>
      <c r="B12" s="18">
        <v>28581.3</v>
      </c>
      <c r="C12" s="18">
        <f t="shared" si="0"/>
        <v>32188.260060000001</v>
      </c>
      <c r="D12" s="18">
        <f t="shared" si="1"/>
        <v>2682.3550050000003</v>
      </c>
      <c r="E12" s="19">
        <f t="shared" si="2"/>
        <v>16.289605293522268</v>
      </c>
      <c r="F12" s="19">
        <f t="shared" si="3"/>
        <v>8.1448026467611339</v>
      </c>
      <c r="G12" s="19">
        <f t="shared" si="4"/>
        <v>3.2579210587044534</v>
      </c>
      <c r="H12" s="20">
        <f t="shared" si="5"/>
        <v>15.475125028846154</v>
      </c>
    </row>
    <row r="13" spans="1:8" x14ac:dyDescent="0.3">
      <c r="A13" s="8">
        <f t="shared" si="6"/>
        <v>6</v>
      </c>
      <c r="B13" s="18">
        <v>29736.12</v>
      </c>
      <c r="C13" s="18">
        <f t="shared" si="0"/>
        <v>33488.818343999999</v>
      </c>
      <c r="D13" s="18">
        <f t="shared" si="1"/>
        <v>2790.7348619999998</v>
      </c>
      <c r="E13" s="19">
        <f t="shared" si="2"/>
        <v>16.947782562753037</v>
      </c>
      <c r="F13" s="19">
        <f t="shared" si="3"/>
        <v>8.4738912813765186</v>
      </c>
      <c r="G13" s="19">
        <f t="shared" si="4"/>
        <v>3.3895565125506075</v>
      </c>
      <c r="H13" s="20">
        <f t="shared" si="5"/>
        <v>16.100393434615384</v>
      </c>
    </row>
    <row r="14" spans="1:8" x14ac:dyDescent="0.3">
      <c r="A14" s="8">
        <f t="shared" si="6"/>
        <v>7</v>
      </c>
      <c r="B14" s="18">
        <v>29736.12</v>
      </c>
      <c r="C14" s="18">
        <f t="shared" si="0"/>
        <v>33488.818343999999</v>
      </c>
      <c r="D14" s="18">
        <f t="shared" si="1"/>
        <v>2790.7348619999998</v>
      </c>
      <c r="E14" s="19">
        <f t="shared" si="2"/>
        <v>16.947782562753037</v>
      </c>
      <c r="F14" s="19">
        <f t="shared" si="3"/>
        <v>8.4738912813765186</v>
      </c>
      <c r="G14" s="19">
        <f t="shared" si="4"/>
        <v>3.3895565125506075</v>
      </c>
      <c r="H14" s="20">
        <f t="shared" si="5"/>
        <v>16.100393434615384</v>
      </c>
    </row>
    <row r="15" spans="1:8" x14ac:dyDescent="0.3">
      <c r="A15" s="8">
        <f t="shared" si="6"/>
        <v>8</v>
      </c>
      <c r="B15" s="18">
        <v>30650.73</v>
      </c>
      <c r="C15" s="18">
        <f t="shared" si="0"/>
        <v>34518.852126000005</v>
      </c>
      <c r="D15" s="18">
        <f t="shared" si="1"/>
        <v>2876.5710105000003</v>
      </c>
      <c r="E15" s="19">
        <f t="shared" si="2"/>
        <v>17.469054719635629</v>
      </c>
      <c r="F15" s="19">
        <f t="shared" si="3"/>
        <v>8.7345273598178146</v>
      </c>
      <c r="G15" s="19">
        <f t="shared" si="4"/>
        <v>3.4938109439271257</v>
      </c>
      <c r="H15" s="20">
        <f t="shared" si="5"/>
        <v>16.59560198365385</v>
      </c>
    </row>
    <row r="16" spans="1:8" x14ac:dyDescent="0.3">
      <c r="A16" s="8">
        <f t="shared" si="6"/>
        <v>9</v>
      </c>
      <c r="B16" s="18">
        <v>30665.43</v>
      </c>
      <c r="C16" s="18">
        <f t="shared" si="0"/>
        <v>34535.407266000002</v>
      </c>
      <c r="D16" s="18">
        <f t="shared" si="1"/>
        <v>2877.9506055000002</v>
      </c>
      <c r="E16" s="19">
        <f t="shared" si="2"/>
        <v>17.477432826923078</v>
      </c>
      <c r="F16" s="19">
        <f t="shared" si="3"/>
        <v>8.7387164134615389</v>
      </c>
      <c r="G16" s="19">
        <f t="shared" si="4"/>
        <v>3.4954865653846157</v>
      </c>
      <c r="H16" s="20">
        <f t="shared" si="5"/>
        <v>16.603561185576925</v>
      </c>
    </row>
    <row r="17" spans="1:8" x14ac:dyDescent="0.3">
      <c r="A17" s="8">
        <f t="shared" si="6"/>
        <v>10</v>
      </c>
      <c r="B17" s="18">
        <v>32019.63</v>
      </c>
      <c r="C17" s="18">
        <f t="shared" si="0"/>
        <v>36060.507306000007</v>
      </c>
      <c r="D17" s="18">
        <f t="shared" si="1"/>
        <v>3005.0422755000004</v>
      </c>
      <c r="E17" s="19">
        <f t="shared" si="2"/>
        <v>18.249244588056683</v>
      </c>
      <c r="F17" s="19">
        <f t="shared" si="3"/>
        <v>9.1246222940283417</v>
      </c>
      <c r="G17" s="19">
        <f t="shared" si="4"/>
        <v>3.6498489176113367</v>
      </c>
      <c r="H17" s="20">
        <f t="shared" si="5"/>
        <v>17.336782358653849</v>
      </c>
    </row>
    <row r="18" spans="1:8" x14ac:dyDescent="0.3">
      <c r="A18" s="8">
        <f t="shared" si="6"/>
        <v>11</v>
      </c>
      <c r="B18" s="18">
        <v>32034.35</v>
      </c>
      <c r="C18" s="18">
        <f t="shared" si="0"/>
        <v>36077.084970000004</v>
      </c>
      <c r="D18" s="18">
        <f t="shared" si="1"/>
        <v>3006.4237475000004</v>
      </c>
      <c r="E18" s="19">
        <f t="shared" si="2"/>
        <v>18.257634094129557</v>
      </c>
      <c r="F18" s="19">
        <f t="shared" si="3"/>
        <v>9.1288170470647785</v>
      </c>
      <c r="G18" s="19">
        <f t="shared" si="4"/>
        <v>3.6515268188259116</v>
      </c>
      <c r="H18" s="20">
        <f t="shared" si="5"/>
        <v>17.344752389423078</v>
      </c>
    </row>
    <row r="19" spans="1:8" x14ac:dyDescent="0.3">
      <c r="A19" s="8">
        <f t="shared" si="6"/>
        <v>12</v>
      </c>
      <c r="B19" s="18">
        <v>32918.76</v>
      </c>
      <c r="C19" s="18">
        <f t="shared" si="0"/>
        <v>37073.107512000002</v>
      </c>
      <c r="D19" s="18">
        <f t="shared" si="1"/>
        <v>3089.4256260000002</v>
      </c>
      <c r="E19" s="19">
        <f t="shared" si="2"/>
        <v>18.761694085020245</v>
      </c>
      <c r="F19" s="19">
        <f t="shared" si="3"/>
        <v>9.3808470425101227</v>
      </c>
      <c r="G19" s="19">
        <f t="shared" si="4"/>
        <v>3.7523388170040493</v>
      </c>
      <c r="H19" s="20">
        <f t="shared" si="5"/>
        <v>17.823609380769231</v>
      </c>
    </row>
    <row r="20" spans="1:8" x14ac:dyDescent="0.3">
      <c r="A20" s="8">
        <f t="shared" si="6"/>
        <v>13</v>
      </c>
      <c r="B20" s="18">
        <v>32918.76</v>
      </c>
      <c r="C20" s="18">
        <f t="shared" si="0"/>
        <v>37073.107512000002</v>
      </c>
      <c r="D20" s="18">
        <f t="shared" si="1"/>
        <v>3089.4256260000002</v>
      </c>
      <c r="E20" s="19">
        <f t="shared" si="2"/>
        <v>18.761694085020245</v>
      </c>
      <c r="F20" s="19">
        <f t="shared" si="3"/>
        <v>9.3808470425101227</v>
      </c>
      <c r="G20" s="19">
        <f t="shared" si="4"/>
        <v>3.7523388170040493</v>
      </c>
      <c r="H20" s="20">
        <f t="shared" si="5"/>
        <v>17.823609380769231</v>
      </c>
    </row>
    <row r="21" spans="1:8" x14ac:dyDescent="0.3">
      <c r="A21" s="8">
        <f t="shared" si="6"/>
        <v>14</v>
      </c>
      <c r="B21" s="18">
        <v>34107.360000000001</v>
      </c>
      <c r="C21" s="18">
        <f t="shared" si="0"/>
        <v>38411.708832000004</v>
      </c>
      <c r="D21" s="18">
        <f t="shared" si="1"/>
        <v>3200.9757360000003</v>
      </c>
      <c r="E21" s="19">
        <f t="shared" si="2"/>
        <v>19.439123902834009</v>
      </c>
      <c r="F21" s="19">
        <f t="shared" si="3"/>
        <v>9.7195619514170044</v>
      </c>
      <c r="G21" s="19">
        <f t="shared" si="4"/>
        <v>3.8878247805668016</v>
      </c>
      <c r="H21" s="20">
        <f t="shared" si="5"/>
        <v>18.467167707692308</v>
      </c>
    </row>
    <row r="22" spans="1:8" x14ac:dyDescent="0.3">
      <c r="A22" s="8">
        <f t="shared" si="6"/>
        <v>15</v>
      </c>
      <c r="B22" s="18">
        <v>34122.080000000002</v>
      </c>
      <c r="C22" s="18">
        <f t="shared" si="0"/>
        <v>38428.286496000008</v>
      </c>
      <c r="D22" s="18">
        <f t="shared" si="1"/>
        <v>3202.3572080000004</v>
      </c>
      <c r="E22" s="19">
        <f t="shared" si="2"/>
        <v>19.447513408906886</v>
      </c>
      <c r="F22" s="19">
        <f t="shared" si="3"/>
        <v>9.723756704453443</v>
      </c>
      <c r="G22" s="19">
        <f t="shared" si="4"/>
        <v>3.8895026817813774</v>
      </c>
      <c r="H22" s="20">
        <f t="shared" si="5"/>
        <v>18.475137738461541</v>
      </c>
    </row>
    <row r="23" spans="1:8" x14ac:dyDescent="0.3">
      <c r="A23" s="8">
        <f t="shared" si="6"/>
        <v>16</v>
      </c>
      <c r="B23" s="18">
        <v>35476.28</v>
      </c>
      <c r="C23" s="18">
        <f t="shared" si="0"/>
        <v>39953.386536000005</v>
      </c>
      <c r="D23" s="18">
        <f t="shared" si="1"/>
        <v>3329.4488780000001</v>
      </c>
      <c r="E23" s="19">
        <f t="shared" si="2"/>
        <v>20.219325170040488</v>
      </c>
      <c r="F23" s="19">
        <f t="shared" si="3"/>
        <v>10.109662585020244</v>
      </c>
      <c r="G23" s="19">
        <f t="shared" si="4"/>
        <v>4.0438650340080979</v>
      </c>
      <c r="H23" s="20">
        <f t="shared" si="5"/>
        <v>19.208358911538465</v>
      </c>
    </row>
    <row r="24" spans="1:8" x14ac:dyDescent="0.3">
      <c r="A24" s="8">
        <f t="shared" si="6"/>
        <v>17</v>
      </c>
      <c r="B24" s="18">
        <v>35490.97</v>
      </c>
      <c r="C24" s="18">
        <f t="shared" si="0"/>
        <v>39969.930414000002</v>
      </c>
      <c r="D24" s="18">
        <f t="shared" si="1"/>
        <v>3330.8275345000002</v>
      </c>
      <c r="E24" s="19">
        <f t="shared" si="2"/>
        <v>20.227697577935224</v>
      </c>
      <c r="F24" s="19">
        <f t="shared" si="3"/>
        <v>10.113848788967612</v>
      </c>
      <c r="G24" s="19">
        <f t="shared" si="4"/>
        <v>4.0455395155870448</v>
      </c>
      <c r="H24" s="20">
        <f t="shared" si="5"/>
        <v>19.216312699038461</v>
      </c>
    </row>
    <row r="25" spans="1:8" x14ac:dyDescent="0.3">
      <c r="A25" s="8">
        <f t="shared" si="6"/>
        <v>18</v>
      </c>
      <c r="B25" s="18">
        <v>36845.17</v>
      </c>
      <c r="C25" s="18">
        <f t="shared" si="0"/>
        <v>41495.030454</v>
      </c>
      <c r="D25" s="18">
        <f t="shared" si="1"/>
        <v>3457.9192045000004</v>
      </c>
      <c r="E25" s="19">
        <f t="shared" si="2"/>
        <v>20.999509339068826</v>
      </c>
      <c r="F25" s="19">
        <f t="shared" si="3"/>
        <v>10.499754669534413</v>
      </c>
      <c r="G25" s="19">
        <f t="shared" si="4"/>
        <v>4.1999018678137654</v>
      </c>
      <c r="H25" s="20">
        <f t="shared" si="5"/>
        <v>19.949533872115385</v>
      </c>
    </row>
    <row r="26" spans="1:8" x14ac:dyDescent="0.3">
      <c r="A26" s="8">
        <f t="shared" si="6"/>
        <v>19</v>
      </c>
      <c r="B26" s="18">
        <v>36859.910000000003</v>
      </c>
      <c r="C26" s="18">
        <f t="shared" si="0"/>
        <v>41511.630642000004</v>
      </c>
      <c r="D26" s="18">
        <f t="shared" si="1"/>
        <v>3459.3025535000006</v>
      </c>
      <c r="E26" s="19">
        <f t="shared" si="2"/>
        <v>21.007910243927128</v>
      </c>
      <c r="F26" s="19">
        <f t="shared" si="3"/>
        <v>10.503955121963564</v>
      </c>
      <c r="G26" s="19">
        <f t="shared" si="4"/>
        <v>4.2015820487854256</v>
      </c>
      <c r="H26" s="20">
        <f t="shared" si="5"/>
        <v>19.957514731730772</v>
      </c>
    </row>
    <row r="27" spans="1:8" x14ac:dyDescent="0.3">
      <c r="A27" s="8">
        <f t="shared" si="6"/>
        <v>20</v>
      </c>
      <c r="B27" s="18">
        <v>38214.1</v>
      </c>
      <c r="C27" s="18">
        <f t="shared" si="0"/>
        <v>43036.719420000001</v>
      </c>
      <c r="D27" s="18">
        <f t="shared" si="1"/>
        <v>3586.3932850000001</v>
      </c>
      <c r="E27" s="19">
        <f t="shared" si="2"/>
        <v>21.779716305668018</v>
      </c>
      <c r="F27" s="19">
        <f t="shared" si="3"/>
        <v>10.889858152834009</v>
      </c>
      <c r="G27" s="19">
        <f t="shared" si="4"/>
        <v>4.3559432611336035</v>
      </c>
      <c r="H27" s="20">
        <f t="shared" si="5"/>
        <v>20.690730490384617</v>
      </c>
    </row>
    <row r="28" spans="1:8" x14ac:dyDescent="0.3">
      <c r="A28" s="8">
        <f t="shared" si="6"/>
        <v>21</v>
      </c>
      <c r="B28" s="18">
        <v>38228.79</v>
      </c>
      <c r="C28" s="18">
        <f t="shared" si="0"/>
        <v>43053.263298000005</v>
      </c>
      <c r="D28" s="18">
        <f t="shared" si="1"/>
        <v>3587.7719415000006</v>
      </c>
      <c r="E28" s="19">
        <f t="shared" si="2"/>
        <v>21.788088713562757</v>
      </c>
      <c r="F28" s="19">
        <f t="shared" si="3"/>
        <v>10.894044356781379</v>
      </c>
      <c r="G28" s="19">
        <f t="shared" si="4"/>
        <v>4.3576177427125513</v>
      </c>
      <c r="H28" s="20">
        <f t="shared" si="5"/>
        <v>20.698684277884617</v>
      </c>
    </row>
    <row r="29" spans="1:8" x14ac:dyDescent="0.3">
      <c r="A29" s="8">
        <f t="shared" si="6"/>
        <v>22</v>
      </c>
      <c r="B29" s="18">
        <v>39583</v>
      </c>
      <c r="C29" s="18">
        <f t="shared" si="0"/>
        <v>44578.374600000003</v>
      </c>
      <c r="D29" s="18">
        <f t="shared" si="1"/>
        <v>3714.8645500000007</v>
      </c>
      <c r="E29" s="19">
        <f t="shared" si="2"/>
        <v>22.559906174089072</v>
      </c>
      <c r="F29" s="19">
        <f t="shared" si="3"/>
        <v>11.279953087044536</v>
      </c>
      <c r="G29" s="19">
        <f t="shared" si="4"/>
        <v>4.5119812348178145</v>
      </c>
      <c r="H29" s="20">
        <f t="shared" si="5"/>
        <v>21.431910865384616</v>
      </c>
    </row>
    <row r="30" spans="1:8" x14ac:dyDescent="0.3">
      <c r="A30" s="8">
        <f t="shared" si="6"/>
        <v>23</v>
      </c>
      <c r="B30" s="18">
        <v>40951.919999999998</v>
      </c>
      <c r="C30" s="18">
        <f t="shared" si="0"/>
        <v>46120.052304000004</v>
      </c>
      <c r="D30" s="18">
        <f t="shared" si="1"/>
        <v>3843.3376920000001</v>
      </c>
      <c r="E30" s="19">
        <f t="shared" si="2"/>
        <v>23.340107441295547</v>
      </c>
      <c r="F30" s="19">
        <f t="shared" si="3"/>
        <v>11.670053720647774</v>
      </c>
      <c r="G30" s="19">
        <f t="shared" si="4"/>
        <v>4.6680214882591091</v>
      </c>
      <c r="H30" s="20">
        <f t="shared" si="5"/>
        <v>22.173102069230772</v>
      </c>
    </row>
    <row r="31" spans="1:8" x14ac:dyDescent="0.3">
      <c r="A31" s="8">
        <f t="shared" si="6"/>
        <v>24</v>
      </c>
      <c r="B31" s="18">
        <v>42306.13</v>
      </c>
      <c r="C31" s="18">
        <f t="shared" si="0"/>
        <v>47645.163606000002</v>
      </c>
      <c r="D31" s="18">
        <f t="shared" si="1"/>
        <v>3970.4303005000002</v>
      </c>
      <c r="E31" s="19">
        <f t="shared" si="2"/>
        <v>24.111924901821862</v>
      </c>
      <c r="F31" s="19">
        <f t="shared" si="3"/>
        <v>12.055962450910931</v>
      </c>
      <c r="G31" s="19">
        <f t="shared" si="4"/>
        <v>4.8223849803643724</v>
      </c>
      <c r="H31" s="20">
        <f t="shared" si="5"/>
        <v>22.906328656730771</v>
      </c>
    </row>
    <row r="32" spans="1:8" x14ac:dyDescent="0.3">
      <c r="A32" s="8">
        <f t="shared" si="6"/>
        <v>25</v>
      </c>
      <c r="B32" s="18">
        <v>42397.59</v>
      </c>
      <c r="C32" s="18">
        <f t="shared" si="0"/>
        <v>47748.165858</v>
      </c>
      <c r="D32" s="18">
        <f t="shared" si="1"/>
        <v>3979.0138215000002</v>
      </c>
      <c r="E32" s="19">
        <f t="shared" si="2"/>
        <v>24.16405154757085</v>
      </c>
      <c r="F32" s="19">
        <f t="shared" si="3"/>
        <v>12.082025773785425</v>
      </c>
      <c r="G32" s="19">
        <f t="shared" si="4"/>
        <v>4.8328103095141701</v>
      </c>
      <c r="H32" s="20">
        <f t="shared" si="5"/>
        <v>22.955848970192307</v>
      </c>
    </row>
    <row r="33" spans="1:8" x14ac:dyDescent="0.3">
      <c r="A33" s="8">
        <f t="shared" si="6"/>
        <v>26</v>
      </c>
      <c r="B33" s="18">
        <v>42468.74</v>
      </c>
      <c r="C33" s="18">
        <f t="shared" si="0"/>
        <v>47828.294988000001</v>
      </c>
      <c r="D33" s="18">
        <f t="shared" si="1"/>
        <v>3985.691249</v>
      </c>
      <c r="E33" s="19">
        <f t="shared" si="2"/>
        <v>24.204602726720648</v>
      </c>
      <c r="F33" s="19">
        <f t="shared" si="3"/>
        <v>12.102301363360324</v>
      </c>
      <c r="G33" s="19">
        <f t="shared" si="4"/>
        <v>4.8409205453441295</v>
      </c>
      <c r="H33" s="20">
        <f t="shared" si="5"/>
        <v>22.994372590384614</v>
      </c>
    </row>
    <row r="34" spans="1:8" x14ac:dyDescent="0.3">
      <c r="A34" s="8">
        <f t="shared" si="6"/>
        <v>27</v>
      </c>
      <c r="B34" s="18">
        <v>42549.47</v>
      </c>
      <c r="C34" s="18">
        <f t="shared" si="0"/>
        <v>47919.213114000006</v>
      </c>
      <c r="D34" s="18">
        <f t="shared" si="1"/>
        <v>3993.2677595000005</v>
      </c>
      <c r="E34" s="19">
        <f t="shared" si="2"/>
        <v>24.250613924089073</v>
      </c>
      <c r="F34" s="19">
        <f t="shared" si="3"/>
        <v>12.125306962044537</v>
      </c>
      <c r="G34" s="19">
        <f t="shared" si="4"/>
        <v>4.850122784817815</v>
      </c>
      <c r="H34" s="20">
        <f t="shared" si="5"/>
        <v>23.038083227884616</v>
      </c>
    </row>
    <row r="35" spans="1:8" x14ac:dyDescent="0.3">
      <c r="A35" s="8">
        <f t="shared" si="6"/>
        <v>28</v>
      </c>
      <c r="B35" s="18">
        <v>42610.559999999998</v>
      </c>
      <c r="C35" s="18">
        <f t="shared" si="0"/>
        <v>47988.012672000004</v>
      </c>
      <c r="D35" s="18">
        <f t="shared" si="1"/>
        <v>3999.0010560000001</v>
      </c>
      <c r="E35" s="19">
        <f t="shared" si="2"/>
        <v>24.285431514170043</v>
      </c>
      <c r="F35" s="19">
        <f t="shared" si="3"/>
        <v>12.142715757085021</v>
      </c>
      <c r="G35" s="19">
        <f t="shared" si="4"/>
        <v>4.8570863028340083</v>
      </c>
      <c r="H35" s="20">
        <f t="shared" si="5"/>
        <v>23.071159938461541</v>
      </c>
    </row>
    <row r="36" spans="1:8" x14ac:dyDescent="0.3">
      <c r="A36" s="8">
        <f t="shared" si="6"/>
        <v>29</v>
      </c>
      <c r="B36" s="18">
        <v>42667.12</v>
      </c>
      <c r="C36" s="18">
        <f t="shared" si="0"/>
        <v>48051.710544000009</v>
      </c>
      <c r="D36" s="18">
        <f t="shared" si="1"/>
        <v>4004.3092120000006</v>
      </c>
      <c r="E36" s="19">
        <f t="shared" si="2"/>
        <v>24.317667279352232</v>
      </c>
      <c r="F36" s="19">
        <f t="shared" si="3"/>
        <v>12.158833639676116</v>
      </c>
      <c r="G36" s="19">
        <f t="shared" si="4"/>
        <v>4.8635334558704466</v>
      </c>
      <c r="H36" s="20">
        <f t="shared" si="5"/>
        <v>23.101783915384619</v>
      </c>
    </row>
    <row r="37" spans="1:8" x14ac:dyDescent="0.3">
      <c r="A37" s="8">
        <f t="shared" si="6"/>
        <v>30</v>
      </c>
      <c r="B37" s="18">
        <v>42719.56</v>
      </c>
      <c r="C37" s="18">
        <f t="shared" si="0"/>
        <v>48110.768472000003</v>
      </c>
      <c r="D37" s="18">
        <f t="shared" si="1"/>
        <v>4009.2307060000003</v>
      </c>
      <c r="E37" s="19">
        <f t="shared" si="2"/>
        <v>24.347554894736845</v>
      </c>
      <c r="F37" s="19">
        <f t="shared" si="3"/>
        <v>12.173777447368423</v>
      </c>
      <c r="G37" s="19">
        <f t="shared" si="4"/>
        <v>4.8695109789473694</v>
      </c>
      <c r="H37" s="20">
        <f t="shared" si="5"/>
        <v>23.130177150000002</v>
      </c>
    </row>
    <row r="38" spans="1:8" x14ac:dyDescent="0.3">
      <c r="A38" s="8">
        <f t="shared" si="6"/>
        <v>31</v>
      </c>
      <c r="B38" s="18">
        <v>42768.1</v>
      </c>
      <c r="C38" s="18">
        <f t="shared" si="0"/>
        <v>48165.434220000003</v>
      </c>
      <c r="D38" s="18">
        <f t="shared" si="1"/>
        <v>4013.7861850000004</v>
      </c>
      <c r="E38" s="19">
        <f t="shared" si="2"/>
        <v>24.375219746963563</v>
      </c>
      <c r="F38" s="19">
        <f t="shared" si="3"/>
        <v>12.187609873481781</v>
      </c>
      <c r="G38" s="19">
        <f t="shared" si="4"/>
        <v>4.8750439493927127</v>
      </c>
      <c r="H38" s="20">
        <f t="shared" si="5"/>
        <v>23.156458759615386</v>
      </c>
    </row>
    <row r="39" spans="1:8" x14ac:dyDescent="0.3">
      <c r="A39" s="8">
        <f t="shared" si="6"/>
        <v>32</v>
      </c>
      <c r="B39" s="18">
        <v>42813.05</v>
      </c>
      <c r="C39" s="18">
        <f t="shared" si="0"/>
        <v>48216.056910000007</v>
      </c>
      <c r="D39" s="18">
        <f t="shared" si="1"/>
        <v>4018.0047425000007</v>
      </c>
      <c r="E39" s="19">
        <f t="shared" si="2"/>
        <v>24.400838517206481</v>
      </c>
      <c r="F39" s="19">
        <f t="shared" si="3"/>
        <v>12.20041925860324</v>
      </c>
      <c r="G39" s="19">
        <f t="shared" si="4"/>
        <v>4.8801677034412965</v>
      </c>
      <c r="H39" s="20">
        <f t="shared" si="5"/>
        <v>23.180796591346159</v>
      </c>
    </row>
    <row r="40" spans="1:8" x14ac:dyDescent="0.3">
      <c r="A40" s="8">
        <f t="shared" si="6"/>
        <v>33</v>
      </c>
      <c r="B40" s="18">
        <v>42854.66</v>
      </c>
      <c r="C40" s="18">
        <f t="shared" si="0"/>
        <v>48262.918092000007</v>
      </c>
      <c r="D40" s="18">
        <f t="shared" si="1"/>
        <v>4021.9098410000006</v>
      </c>
      <c r="E40" s="19">
        <f t="shared" si="2"/>
        <v>24.424553690283403</v>
      </c>
      <c r="F40" s="19">
        <f t="shared" si="3"/>
        <v>12.212276845141702</v>
      </c>
      <c r="G40" s="19">
        <f t="shared" si="4"/>
        <v>4.8849107380566803</v>
      </c>
      <c r="H40" s="20">
        <f t="shared" si="5"/>
        <v>23.203326005769235</v>
      </c>
    </row>
    <row r="41" spans="1:8" x14ac:dyDescent="0.3">
      <c r="A41" s="8">
        <f t="shared" si="6"/>
        <v>34</v>
      </c>
      <c r="B41" s="18">
        <v>42893.22</v>
      </c>
      <c r="C41" s="18">
        <f t="shared" si="0"/>
        <v>48306.344364000004</v>
      </c>
      <c r="D41" s="18">
        <f t="shared" si="1"/>
        <v>4025.5286970000002</v>
      </c>
      <c r="E41" s="19">
        <f t="shared" si="2"/>
        <v>24.446530548582999</v>
      </c>
      <c r="F41" s="19">
        <f t="shared" si="3"/>
        <v>12.223265274291499</v>
      </c>
      <c r="G41" s="19">
        <f t="shared" si="4"/>
        <v>4.8893061097165997</v>
      </c>
      <c r="H41" s="20">
        <f t="shared" si="5"/>
        <v>23.224204021153849</v>
      </c>
    </row>
    <row r="42" spans="1:8" x14ac:dyDescent="0.3">
      <c r="A42" s="21">
        <f t="shared" si="6"/>
        <v>35</v>
      </c>
      <c r="B42" s="22">
        <v>42928.9</v>
      </c>
      <c r="C42" s="22">
        <f t="shared" si="0"/>
        <v>48346.527180000005</v>
      </c>
      <c r="D42" s="22">
        <f t="shared" si="1"/>
        <v>4028.8772650000001</v>
      </c>
      <c r="E42" s="23">
        <f t="shared" si="2"/>
        <v>24.466865981781378</v>
      </c>
      <c r="F42" s="23">
        <f t="shared" si="3"/>
        <v>12.233432990890689</v>
      </c>
      <c r="G42" s="23">
        <f t="shared" si="4"/>
        <v>4.8933731963562757</v>
      </c>
      <c r="H42" s="24">
        <f t="shared" si="5"/>
        <v>23.243522682692308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0</v>
      </c>
      <c r="B1" s="1" t="s">
        <v>53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28170.69</v>
      </c>
      <c r="C7" s="18">
        <f t="shared" ref="C7:C42" si="0">B7*$D$3</f>
        <v>31725.831077999999</v>
      </c>
      <c r="D7" s="18">
        <f t="shared" ref="D7:D42" si="1">B7/12*$D$3</f>
        <v>2643.8192564999999</v>
      </c>
      <c r="E7" s="19">
        <f t="shared" ref="E7:E42" si="2">C7/1976</f>
        <v>16.055582529352225</v>
      </c>
      <c r="F7" s="19">
        <f>E7/2</f>
        <v>8.0277912646761127</v>
      </c>
      <c r="G7" s="19">
        <f>E7/5</f>
        <v>3.2111165058704452</v>
      </c>
      <c r="H7" s="20">
        <f>C7/2080</f>
        <v>15.252803402884615</v>
      </c>
    </row>
    <row r="8" spans="1:8" x14ac:dyDescent="0.3">
      <c r="A8" s="8">
        <f>A7+1</f>
        <v>1</v>
      </c>
      <c r="B8" s="18">
        <v>28858.13</v>
      </c>
      <c r="C8" s="18">
        <f t="shared" si="0"/>
        <v>32500.026006000004</v>
      </c>
      <c r="D8" s="18">
        <f t="shared" si="1"/>
        <v>2708.3355005000003</v>
      </c>
      <c r="E8" s="19">
        <f t="shared" si="2"/>
        <v>16.447381581983809</v>
      </c>
      <c r="F8" s="19">
        <f t="shared" ref="F8:F42" si="3">E8/2</f>
        <v>8.2236907909919044</v>
      </c>
      <c r="G8" s="19">
        <f t="shared" ref="G8:G42" si="4">E8/5</f>
        <v>3.2894763163967617</v>
      </c>
      <c r="H8" s="20">
        <f t="shared" ref="H8:H42" si="5">C8/2080</f>
        <v>15.625012502884617</v>
      </c>
    </row>
    <row r="9" spans="1:8" x14ac:dyDescent="0.3">
      <c r="A9" s="8">
        <f t="shared" ref="A9:A42" si="6">A8+1</f>
        <v>2</v>
      </c>
      <c r="B9" s="18">
        <v>29761.26</v>
      </c>
      <c r="C9" s="18">
        <f t="shared" si="0"/>
        <v>33517.131011999998</v>
      </c>
      <c r="D9" s="18">
        <f t="shared" si="1"/>
        <v>2793.0942510000004</v>
      </c>
      <c r="E9" s="19">
        <f t="shared" si="2"/>
        <v>16.962110836032387</v>
      </c>
      <c r="F9" s="19">
        <f t="shared" si="3"/>
        <v>8.4810554180161937</v>
      </c>
      <c r="G9" s="19">
        <f t="shared" si="4"/>
        <v>3.3924221672064774</v>
      </c>
      <c r="H9" s="20">
        <f t="shared" si="5"/>
        <v>16.114005294230768</v>
      </c>
    </row>
    <row r="10" spans="1:8" x14ac:dyDescent="0.3">
      <c r="A10" s="8">
        <f t="shared" si="6"/>
        <v>3</v>
      </c>
      <c r="B10" s="18">
        <v>30704.95</v>
      </c>
      <c r="C10" s="18">
        <f t="shared" si="0"/>
        <v>34579.914690000005</v>
      </c>
      <c r="D10" s="18">
        <f t="shared" si="1"/>
        <v>2881.6595575000001</v>
      </c>
      <c r="E10" s="19">
        <f t="shared" si="2"/>
        <v>17.499956826923079</v>
      </c>
      <c r="F10" s="19">
        <f t="shared" si="3"/>
        <v>8.7499784134615393</v>
      </c>
      <c r="G10" s="19">
        <f t="shared" si="4"/>
        <v>3.4999913653846155</v>
      </c>
      <c r="H10" s="20">
        <f t="shared" si="5"/>
        <v>16.624958985576924</v>
      </c>
    </row>
    <row r="11" spans="1:8" x14ac:dyDescent="0.3">
      <c r="A11" s="8">
        <f t="shared" si="6"/>
        <v>4</v>
      </c>
      <c r="B11" s="18">
        <v>31559.66</v>
      </c>
      <c r="C11" s="18">
        <f t="shared" si="0"/>
        <v>35542.489092000003</v>
      </c>
      <c r="D11" s="18">
        <f t="shared" si="1"/>
        <v>2961.8740910000006</v>
      </c>
      <c r="E11" s="19">
        <f t="shared" si="2"/>
        <v>17.987089621457493</v>
      </c>
      <c r="F11" s="19">
        <f t="shared" si="3"/>
        <v>8.9935448107287463</v>
      </c>
      <c r="G11" s="19">
        <f t="shared" si="4"/>
        <v>3.5974179242914985</v>
      </c>
      <c r="H11" s="20">
        <f t="shared" si="5"/>
        <v>17.087735140384616</v>
      </c>
    </row>
    <row r="12" spans="1:8" x14ac:dyDescent="0.3">
      <c r="A12" s="8">
        <f t="shared" si="6"/>
        <v>5</v>
      </c>
      <c r="B12" s="18">
        <v>31967.78</v>
      </c>
      <c r="C12" s="18">
        <f t="shared" si="0"/>
        <v>36002.113836000004</v>
      </c>
      <c r="D12" s="18">
        <f t="shared" si="1"/>
        <v>3000.1761530000003</v>
      </c>
      <c r="E12" s="19">
        <f t="shared" si="2"/>
        <v>18.219693236842108</v>
      </c>
      <c r="F12" s="19">
        <f t="shared" si="3"/>
        <v>9.109846618421054</v>
      </c>
      <c r="G12" s="19">
        <f t="shared" si="4"/>
        <v>3.6439386473684214</v>
      </c>
      <c r="H12" s="20">
        <f t="shared" si="5"/>
        <v>17.308708575000001</v>
      </c>
    </row>
    <row r="13" spans="1:8" x14ac:dyDescent="0.3">
      <c r="A13" s="8">
        <f t="shared" si="6"/>
        <v>6</v>
      </c>
      <c r="B13" s="18">
        <v>32801.93</v>
      </c>
      <c r="C13" s="18">
        <f t="shared" si="0"/>
        <v>36941.533566000006</v>
      </c>
      <c r="D13" s="18">
        <f t="shared" si="1"/>
        <v>3078.4611305000003</v>
      </c>
      <c r="E13" s="19">
        <f t="shared" si="2"/>
        <v>18.695108079959518</v>
      </c>
      <c r="F13" s="19">
        <f t="shared" si="3"/>
        <v>9.3475540399797588</v>
      </c>
      <c r="G13" s="19">
        <f t="shared" si="4"/>
        <v>3.7390216159919034</v>
      </c>
      <c r="H13" s="20">
        <f t="shared" si="5"/>
        <v>17.760352675961542</v>
      </c>
    </row>
    <row r="14" spans="1:8" x14ac:dyDescent="0.3">
      <c r="A14" s="8">
        <f t="shared" si="6"/>
        <v>7</v>
      </c>
      <c r="B14" s="18">
        <v>33175.65</v>
      </c>
      <c r="C14" s="18">
        <f t="shared" si="0"/>
        <v>37362.417030000004</v>
      </c>
      <c r="D14" s="18">
        <f t="shared" si="1"/>
        <v>3113.5347525000006</v>
      </c>
      <c r="E14" s="19">
        <f t="shared" si="2"/>
        <v>18.908105784412957</v>
      </c>
      <c r="F14" s="19">
        <f t="shared" si="3"/>
        <v>9.4540528922064784</v>
      </c>
      <c r="G14" s="19">
        <f t="shared" si="4"/>
        <v>3.7816211568825913</v>
      </c>
      <c r="H14" s="20">
        <f t="shared" si="5"/>
        <v>17.962700495192308</v>
      </c>
    </row>
    <row r="15" spans="1:8" x14ac:dyDescent="0.3">
      <c r="A15" s="8">
        <f t="shared" si="6"/>
        <v>8</v>
      </c>
      <c r="B15" s="18">
        <v>34219.86</v>
      </c>
      <c r="C15" s="18">
        <f t="shared" si="0"/>
        <v>38538.406332000006</v>
      </c>
      <c r="D15" s="18">
        <f t="shared" si="1"/>
        <v>3211.5338610000003</v>
      </c>
      <c r="E15" s="19">
        <f t="shared" si="2"/>
        <v>19.503242070850206</v>
      </c>
      <c r="F15" s="19">
        <f t="shared" si="3"/>
        <v>9.7516210354251029</v>
      </c>
      <c r="G15" s="19">
        <f t="shared" si="4"/>
        <v>3.9006484141700413</v>
      </c>
      <c r="H15" s="20">
        <f t="shared" si="5"/>
        <v>18.528079967307693</v>
      </c>
    </row>
    <row r="16" spans="1:8" x14ac:dyDescent="0.3">
      <c r="A16" s="8">
        <f t="shared" si="6"/>
        <v>9</v>
      </c>
      <c r="B16" s="18">
        <v>34553.730000000003</v>
      </c>
      <c r="C16" s="18">
        <f t="shared" si="0"/>
        <v>38914.410726000009</v>
      </c>
      <c r="D16" s="18">
        <f t="shared" si="1"/>
        <v>3242.8675605000008</v>
      </c>
      <c r="E16" s="19">
        <f t="shared" si="2"/>
        <v>19.693527695344134</v>
      </c>
      <c r="F16" s="19">
        <f t="shared" si="3"/>
        <v>9.8467638476720669</v>
      </c>
      <c r="G16" s="19">
        <f t="shared" si="4"/>
        <v>3.9387055390688266</v>
      </c>
      <c r="H16" s="20">
        <f t="shared" si="5"/>
        <v>18.708851310576929</v>
      </c>
    </row>
    <row r="17" spans="1:8" x14ac:dyDescent="0.3">
      <c r="A17" s="8">
        <f t="shared" si="6"/>
        <v>10</v>
      </c>
      <c r="B17" s="18">
        <v>35266.94</v>
      </c>
      <c r="C17" s="18">
        <f t="shared" si="0"/>
        <v>39717.627828000004</v>
      </c>
      <c r="D17" s="18">
        <f t="shared" si="1"/>
        <v>3309.8023190000004</v>
      </c>
      <c r="E17" s="19">
        <f t="shared" si="2"/>
        <v>20.100014082995955</v>
      </c>
      <c r="F17" s="19">
        <f t="shared" si="3"/>
        <v>10.050007041497977</v>
      </c>
      <c r="G17" s="19">
        <f t="shared" si="4"/>
        <v>4.0200028165991908</v>
      </c>
      <c r="H17" s="20">
        <f t="shared" si="5"/>
        <v>19.095013378846154</v>
      </c>
    </row>
    <row r="18" spans="1:8" x14ac:dyDescent="0.3">
      <c r="A18" s="8">
        <f t="shared" si="6"/>
        <v>11</v>
      </c>
      <c r="B18" s="18">
        <v>35555.93</v>
      </c>
      <c r="C18" s="18">
        <f t="shared" si="0"/>
        <v>40043.088366000004</v>
      </c>
      <c r="D18" s="18">
        <f t="shared" si="1"/>
        <v>3336.9240305000003</v>
      </c>
      <c r="E18" s="19">
        <f t="shared" si="2"/>
        <v>20.264720832995952</v>
      </c>
      <c r="F18" s="19">
        <f t="shared" si="3"/>
        <v>10.132360416497976</v>
      </c>
      <c r="G18" s="19">
        <f t="shared" si="4"/>
        <v>4.0529441665991905</v>
      </c>
      <c r="H18" s="20">
        <f t="shared" si="5"/>
        <v>19.251484791346154</v>
      </c>
    </row>
    <row r="19" spans="1:8" x14ac:dyDescent="0.3">
      <c r="A19" s="8">
        <f t="shared" si="6"/>
        <v>12</v>
      </c>
      <c r="B19" s="18">
        <v>36505.730000000003</v>
      </c>
      <c r="C19" s="18">
        <f t="shared" si="0"/>
        <v>41112.753126000011</v>
      </c>
      <c r="D19" s="18">
        <f t="shared" si="1"/>
        <v>3426.0627605000004</v>
      </c>
      <c r="E19" s="19">
        <f t="shared" si="2"/>
        <v>20.806049152834014</v>
      </c>
      <c r="F19" s="19">
        <f t="shared" si="3"/>
        <v>10.403024576417007</v>
      </c>
      <c r="G19" s="19">
        <f t="shared" si="4"/>
        <v>4.1612098305668024</v>
      </c>
      <c r="H19" s="20">
        <f t="shared" si="5"/>
        <v>19.765746695192313</v>
      </c>
    </row>
    <row r="20" spans="1:8" x14ac:dyDescent="0.3">
      <c r="A20" s="8">
        <f t="shared" si="6"/>
        <v>13</v>
      </c>
      <c r="B20" s="18">
        <v>36768.17</v>
      </c>
      <c r="C20" s="18">
        <f t="shared" si="0"/>
        <v>41408.313053999998</v>
      </c>
      <c r="D20" s="18">
        <f t="shared" si="1"/>
        <v>3450.6927544999999</v>
      </c>
      <c r="E20" s="19">
        <f t="shared" si="2"/>
        <v>20.955624015182185</v>
      </c>
      <c r="F20" s="19">
        <f t="shared" si="3"/>
        <v>10.477812007591092</v>
      </c>
      <c r="G20" s="19">
        <f t="shared" si="4"/>
        <v>4.1911248030364368</v>
      </c>
      <c r="H20" s="20">
        <f t="shared" si="5"/>
        <v>19.907842814423077</v>
      </c>
    </row>
    <row r="21" spans="1:8" x14ac:dyDescent="0.3">
      <c r="A21" s="8">
        <f t="shared" si="6"/>
        <v>14</v>
      </c>
      <c r="B21" s="18">
        <v>37705.29</v>
      </c>
      <c r="C21" s="18">
        <f t="shared" si="0"/>
        <v>42463.697598000006</v>
      </c>
      <c r="D21" s="18">
        <f t="shared" si="1"/>
        <v>3538.6414665000002</v>
      </c>
      <c r="E21" s="19">
        <f t="shared" si="2"/>
        <v>21.489725505060733</v>
      </c>
      <c r="F21" s="19">
        <f t="shared" si="3"/>
        <v>10.744862752530366</v>
      </c>
      <c r="G21" s="19">
        <f t="shared" si="4"/>
        <v>4.2979451010121466</v>
      </c>
      <c r="H21" s="20">
        <f t="shared" si="5"/>
        <v>20.415239229807696</v>
      </c>
    </row>
    <row r="22" spans="1:8" x14ac:dyDescent="0.3">
      <c r="A22" s="8">
        <f t="shared" si="6"/>
        <v>15</v>
      </c>
      <c r="B22" s="18">
        <v>37936.550000000003</v>
      </c>
      <c r="C22" s="18">
        <f t="shared" si="0"/>
        <v>42724.14261000001</v>
      </c>
      <c r="D22" s="18">
        <f t="shared" si="1"/>
        <v>3560.3452175000007</v>
      </c>
      <c r="E22" s="19">
        <f t="shared" si="2"/>
        <v>21.621529660931181</v>
      </c>
      <c r="F22" s="19">
        <f t="shared" si="3"/>
        <v>10.81076483046559</v>
      </c>
      <c r="G22" s="19">
        <f t="shared" si="4"/>
        <v>4.3243059321862365</v>
      </c>
      <c r="H22" s="20">
        <f t="shared" si="5"/>
        <v>20.540453177884618</v>
      </c>
    </row>
    <row r="23" spans="1:8" x14ac:dyDescent="0.3">
      <c r="A23" s="8">
        <f t="shared" si="6"/>
        <v>16</v>
      </c>
      <c r="B23" s="18">
        <v>38844.03</v>
      </c>
      <c r="C23" s="18">
        <f t="shared" si="0"/>
        <v>43746.146586000003</v>
      </c>
      <c r="D23" s="18">
        <f t="shared" si="1"/>
        <v>3645.5122155000004</v>
      </c>
      <c r="E23" s="19">
        <f t="shared" si="2"/>
        <v>22.138738150809719</v>
      </c>
      <c r="F23" s="19">
        <f t="shared" si="3"/>
        <v>11.069369075404859</v>
      </c>
      <c r="G23" s="19">
        <f t="shared" si="4"/>
        <v>4.4277476301619441</v>
      </c>
      <c r="H23" s="20">
        <f t="shared" si="5"/>
        <v>21.031801243269232</v>
      </c>
    </row>
    <row r="24" spans="1:8" x14ac:dyDescent="0.3">
      <c r="A24" s="8">
        <f t="shared" si="6"/>
        <v>17</v>
      </c>
      <c r="B24" s="18">
        <v>39047.18</v>
      </c>
      <c r="C24" s="18">
        <f t="shared" si="0"/>
        <v>43974.934116000004</v>
      </c>
      <c r="D24" s="18">
        <f t="shared" si="1"/>
        <v>3664.5778430000005</v>
      </c>
      <c r="E24" s="19">
        <f t="shared" si="2"/>
        <v>22.254521313765185</v>
      </c>
      <c r="F24" s="19">
        <f t="shared" si="3"/>
        <v>11.127260656882592</v>
      </c>
      <c r="G24" s="19">
        <f t="shared" si="4"/>
        <v>4.4509042627530366</v>
      </c>
      <c r="H24" s="20">
        <f t="shared" si="5"/>
        <v>21.141795248076924</v>
      </c>
    </row>
    <row r="25" spans="1:8" x14ac:dyDescent="0.3">
      <c r="A25" s="8">
        <f t="shared" si="6"/>
        <v>18</v>
      </c>
      <c r="B25" s="18">
        <v>39928.14</v>
      </c>
      <c r="C25" s="18">
        <f t="shared" si="0"/>
        <v>44967.071268</v>
      </c>
      <c r="D25" s="18">
        <f t="shared" si="1"/>
        <v>3747.2559390000001</v>
      </c>
      <c r="E25" s="19">
        <f t="shared" si="2"/>
        <v>22.756615014170041</v>
      </c>
      <c r="F25" s="19">
        <f t="shared" si="3"/>
        <v>11.378307507085021</v>
      </c>
      <c r="G25" s="19">
        <f t="shared" si="4"/>
        <v>4.5513230028340086</v>
      </c>
      <c r="H25" s="20">
        <f t="shared" si="5"/>
        <v>21.618784263461539</v>
      </c>
    </row>
    <row r="26" spans="1:8" x14ac:dyDescent="0.3">
      <c r="A26" s="8">
        <f t="shared" si="6"/>
        <v>19</v>
      </c>
      <c r="B26" s="18">
        <v>40106.21</v>
      </c>
      <c r="C26" s="18">
        <f t="shared" si="0"/>
        <v>45167.613702000002</v>
      </c>
      <c r="D26" s="18">
        <f t="shared" si="1"/>
        <v>3763.9678085</v>
      </c>
      <c r="E26" s="19">
        <f t="shared" si="2"/>
        <v>22.858104100202432</v>
      </c>
      <c r="F26" s="19">
        <f t="shared" si="3"/>
        <v>11.429052050101216</v>
      </c>
      <c r="G26" s="19">
        <f t="shared" si="4"/>
        <v>4.5716208200404864</v>
      </c>
      <c r="H26" s="20">
        <f t="shared" si="5"/>
        <v>21.715198895192309</v>
      </c>
    </row>
    <row r="27" spans="1:8" x14ac:dyDescent="0.3">
      <c r="A27" s="8">
        <f t="shared" si="6"/>
        <v>20</v>
      </c>
      <c r="B27" s="18">
        <v>40963.550000000003</v>
      </c>
      <c r="C27" s="18">
        <f t="shared" si="0"/>
        <v>46133.150010000005</v>
      </c>
      <c r="D27" s="18">
        <f t="shared" si="1"/>
        <v>3844.4291675000009</v>
      </c>
      <c r="E27" s="19">
        <f t="shared" si="2"/>
        <v>23.346735835020244</v>
      </c>
      <c r="F27" s="19">
        <f t="shared" si="3"/>
        <v>11.673367917510122</v>
      </c>
      <c r="G27" s="19">
        <f t="shared" si="4"/>
        <v>4.6693471670040489</v>
      </c>
      <c r="H27" s="20">
        <f t="shared" si="5"/>
        <v>22.179399043269232</v>
      </c>
    </row>
    <row r="28" spans="1:8" x14ac:dyDescent="0.3">
      <c r="A28" s="8">
        <f t="shared" si="6"/>
        <v>21</v>
      </c>
      <c r="B28" s="18">
        <v>41119.35</v>
      </c>
      <c r="C28" s="18">
        <f t="shared" si="0"/>
        <v>46308.611970000005</v>
      </c>
      <c r="D28" s="18">
        <f t="shared" si="1"/>
        <v>3859.0509975</v>
      </c>
      <c r="E28" s="19">
        <f t="shared" si="2"/>
        <v>23.435532373481784</v>
      </c>
      <c r="F28" s="19">
        <f t="shared" si="3"/>
        <v>11.717766186740892</v>
      </c>
      <c r="G28" s="19">
        <f t="shared" si="4"/>
        <v>4.6871064746963569</v>
      </c>
      <c r="H28" s="20">
        <f t="shared" si="5"/>
        <v>22.263755754807693</v>
      </c>
    </row>
    <row r="29" spans="1:8" x14ac:dyDescent="0.3">
      <c r="A29" s="8">
        <f t="shared" si="6"/>
        <v>22</v>
      </c>
      <c r="B29" s="18">
        <v>41955.79</v>
      </c>
      <c r="C29" s="18">
        <f t="shared" si="0"/>
        <v>47250.610698000004</v>
      </c>
      <c r="D29" s="18">
        <f t="shared" si="1"/>
        <v>3937.5508915000005</v>
      </c>
      <c r="E29" s="19">
        <f t="shared" si="2"/>
        <v>23.912252377530365</v>
      </c>
      <c r="F29" s="19">
        <f t="shared" si="3"/>
        <v>11.956126188765182</v>
      </c>
      <c r="G29" s="19">
        <f t="shared" si="4"/>
        <v>4.7824504755060726</v>
      </c>
      <c r="H29" s="20">
        <f t="shared" si="5"/>
        <v>22.716639758653848</v>
      </c>
    </row>
    <row r="30" spans="1:8" x14ac:dyDescent="0.3">
      <c r="A30" s="8">
        <f t="shared" si="6"/>
        <v>23</v>
      </c>
      <c r="B30" s="18">
        <v>42901.38</v>
      </c>
      <c r="C30" s="18">
        <f t="shared" si="0"/>
        <v>48315.534156000002</v>
      </c>
      <c r="D30" s="18">
        <f t="shared" si="1"/>
        <v>4026.2945130000003</v>
      </c>
      <c r="E30" s="19">
        <f t="shared" si="2"/>
        <v>24.451181253036438</v>
      </c>
      <c r="F30" s="19">
        <f t="shared" si="3"/>
        <v>12.225590626518219</v>
      </c>
      <c r="G30" s="19">
        <f t="shared" si="4"/>
        <v>4.8902362506072876</v>
      </c>
      <c r="H30" s="20">
        <f t="shared" si="5"/>
        <v>23.228622190384616</v>
      </c>
    </row>
    <row r="31" spans="1:8" x14ac:dyDescent="0.3">
      <c r="A31" s="8">
        <f t="shared" si="6"/>
        <v>24</v>
      </c>
      <c r="B31" s="18">
        <v>44320.06</v>
      </c>
      <c r="C31" s="18">
        <f t="shared" si="0"/>
        <v>49913.251572000001</v>
      </c>
      <c r="D31" s="18">
        <f t="shared" si="1"/>
        <v>4159.4376309999998</v>
      </c>
      <c r="E31" s="19">
        <f t="shared" si="2"/>
        <v>25.259742698380567</v>
      </c>
      <c r="F31" s="19">
        <f t="shared" si="3"/>
        <v>12.629871349190283</v>
      </c>
      <c r="G31" s="19">
        <f t="shared" si="4"/>
        <v>5.051948539676113</v>
      </c>
      <c r="H31" s="20">
        <f t="shared" si="5"/>
        <v>23.996755563461537</v>
      </c>
    </row>
    <row r="32" spans="1:8" x14ac:dyDescent="0.3">
      <c r="A32" s="8">
        <f t="shared" si="6"/>
        <v>25</v>
      </c>
      <c r="B32" s="18">
        <v>44415.89</v>
      </c>
      <c r="C32" s="18">
        <f t="shared" si="0"/>
        <v>50021.175318000001</v>
      </c>
      <c r="D32" s="18">
        <f t="shared" si="1"/>
        <v>4168.4312765000004</v>
      </c>
      <c r="E32" s="19">
        <f t="shared" si="2"/>
        <v>25.314359978744939</v>
      </c>
      <c r="F32" s="19">
        <f t="shared" si="3"/>
        <v>12.657179989372469</v>
      </c>
      <c r="G32" s="19">
        <f t="shared" si="4"/>
        <v>5.0628719957489876</v>
      </c>
      <c r="H32" s="20">
        <f t="shared" si="5"/>
        <v>24.048641979807694</v>
      </c>
    </row>
    <row r="33" spans="1:8" x14ac:dyDescent="0.3">
      <c r="A33" s="8">
        <f t="shared" si="6"/>
        <v>26</v>
      </c>
      <c r="B33" s="18">
        <v>44490.43</v>
      </c>
      <c r="C33" s="18">
        <f t="shared" si="0"/>
        <v>50105.122266000006</v>
      </c>
      <c r="D33" s="18">
        <f t="shared" si="1"/>
        <v>4175.4268555000008</v>
      </c>
      <c r="E33" s="19">
        <f t="shared" si="2"/>
        <v>25.356843252024294</v>
      </c>
      <c r="F33" s="19">
        <f t="shared" si="3"/>
        <v>12.678421626012147</v>
      </c>
      <c r="G33" s="19">
        <f t="shared" si="4"/>
        <v>5.0713686504048585</v>
      </c>
      <c r="H33" s="20">
        <f t="shared" si="5"/>
        <v>24.089001089423078</v>
      </c>
    </row>
    <row r="34" spans="1:8" x14ac:dyDescent="0.3">
      <c r="A34" s="8">
        <f t="shared" si="6"/>
        <v>27</v>
      </c>
      <c r="B34" s="18">
        <v>44575.01</v>
      </c>
      <c r="C34" s="18">
        <f t="shared" si="0"/>
        <v>50200.376262000005</v>
      </c>
      <c r="D34" s="18">
        <f t="shared" si="1"/>
        <v>4183.3646885000007</v>
      </c>
      <c r="E34" s="19">
        <f t="shared" si="2"/>
        <v>25.405048715587046</v>
      </c>
      <c r="F34" s="19">
        <f t="shared" si="3"/>
        <v>12.702524357793523</v>
      </c>
      <c r="G34" s="19">
        <f t="shared" si="4"/>
        <v>5.0810097431174093</v>
      </c>
      <c r="H34" s="20">
        <f t="shared" si="5"/>
        <v>24.134796279807695</v>
      </c>
    </row>
    <row r="35" spans="1:8" x14ac:dyDescent="0.3">
      <c r="A35" s="8">
        <f t="shared" si="6"/>
        <v>28</v>
      </c>
      <c r="B35" s="18">
        <v>44639.01</v>
      </c>
      <c r="C35" s="18">
        <f t="shared" si="0"/>
        <v>50272.453062000008</v>
      </c>
      <c r="D35" s="18">
        <f t="shared" si="1"/>
        <v>4189.3710885</v>
      </c>
      <c r="E35" s="19">
        <f t="shared" si="2"/>
        <v>25.441524828947372</v>
      </c>
      <c r="F35" s="19">
        <f t="shared" si="3"/>
        <v>12.720762414473686</v>
      </c>
      <c r="G35" s="19">
        <f t="shared" si="4"/>
        <v>5.0883049657894741</v>
      </c>
      <c r="H35" s="20">
        <f t="shared" si="5"/>
        <v>24.169448587500003</v>
      </c>
    </row>
    <row r="36" spans="1:8" x14ac:dyDescent="0.3">
      <c r="A36" s="8">
        <f t="shared" si="6"/>
        <v>29</v>
      </c>
      <c r="B36" s="18">
        <v>44698.26</v>
      </c>
      <c r="C36" s="18">
        <f t="shared" si="0"/>
        <v>50339.180412000009</v>
      </c>
      <c r="D36" s="18">
        <f t="shared" si="1"/>
        <v>4194.9317010000004</v>
      </c>
      <c r="E36" s="19">
        <f t="shared" si="2"/>
        <v>25.475293730769234</v>
      </c>
      <c r="F36" s="19">
        <f t="shared" si="3"/>
        <v>12.737646865384617</v>
      </c>
      <c r="G36" s="19">
        <f t="shared" si="4"/>
        <v>5.095058746153847</v>
      </c>
      <c r="H36" s="20">
        <f t="shared" si="5"/>
        <v>24.201529044230774</v>
      </c>
    </row>
    <row r="37" spans="1:8" x14ac:dyDescent="0.3">
      <c r="A37" s="8">
        <f t="shared" si="6"/>
        <v>30</v>
      </c>
      <c r="B37" s="18">
        <v>44753.2</v>
      </c>
      <c r="C37" s="18">
        <f t="shared" si="0"/>
        <v>50401.05384</v>
      </c>
      <c r="D37" s="18">
        <f t="shared" si="1"/>
        <v>4200.0878199999997</v>
      </c>
      <c r="E37" s="19">
        <f t="shared" si="2"/>
        <v>25.506606194331983</v>
      </c>
      <c r="F37" s="19">
        <f t="shared" si="3"/>
        <v>12.753303097165992</v>
      </c>
      <c r="G37" s="19">
        <f t="shared" si="4"/>
        <v>5.1013212388663964</v>
      </c>
      <c r="H37" s="20">
        <f t="shared" si="5"/>
        <v>24.231275884615386</v>
      </c>
    </row>
    <row r="38" spans="1:8" x14ac:dyDescent="0.3">
      <c r="A38" s="8">
        <f t="shared" si="6"/>
        <v>31</v>
      </c>
      <c r="B38" s="18">
        <v>44804.05</v>
      </c>
      <c r="C38" s="18">
        <f t="shared" si="0"/>
        <v>50458.321110000004</v>
      </c>
      <c r="D38" s="18">
        <f t="shared" si="1"/>
        <v>4204.860092500001</v>
      </c>
      <c r="E38" s="19">
        <f t="shared" si="2"/>
        <v>25.535587606275307</v>
      </c>
      <c r="F38" s="19">
        <f t="shared" si="3"/>
        <v>12.767793803137653</v>
      </c>
      <c r="G38" s="19">
        <f t="shared" si="4"/>
        <v>5.107117521255061</v>
      </c>
      <c r="H38" s="20">
        <f t="shared" si="5"/>
        <v>24.258808225961541</v>
      </c>
    </row>
    <row r="39" spans="1:8" x14ac:dyDescent="0.3">
      <c r="A39" s="8">
        <f t="shared" si="6"/>
        <v>32</v>
      </c>
      <c r="B39" s="18">
        <v>44851.14</v>
      </c>
      <c r="C39" s="18">
        <f t="shared" si="0"/>
        <v>50511.353868000006</v>
      </c>
      <c r="D39" s="18">
        <f t="shared" si="1"/>
        <v>4209.2794890000005</v>
      </c>
      <c r="E39" s="19">
        <f t="shared" si="2"/>
        <v>25.562426046558706</v>
      </c>
      <c r="F39" s="19">
        <f t="shared" si="3"/>
        <v>12.781213023279353</v>
      </c>
      <c r="G39" s="19">
        <f t="shared" si="4"/>
        <v>5.1124852093117408</v>
      </c>
      <c r="H39" s="20">
        <f t="shared" si="5"/>
        <v>24.284304744230774</v>
      </c>
    </row>
    <row r="40" spans="1:8" x14ac:dyDescent="0.3">
      <c r="A40" s="8">
        <f t="shared" si="6"/>
        <v>33</v>
      </c>
      <c r="B40" s="18">
        <v>44894.73</v>
      </c>
      <c r="C40" s="18">
        <f t="shared" si="0"/>
        <v>50560.444926000011</v>
      </c>
      <c r="D40" s="18">
        <f t="shared" si="1"/>
        <v>4213.3704105000006</v>
      </c>
      <c r="E40" s="19">
        <f t="shared" si="2"/>
        <v>25.587269699392717</v>
      </c>
      <c r="F40" s="19">
        <f t="shared" si="3"/>
        <v>12.793634849696359</v>
      </c>
      <c r="G40" s="19">
        <f t="shared" si="4"/>
        <v>5.1174539398785432</v>
      </c>
      <c r="H40" s="20">
        <f t="shared" si="5"/>
        <v>24.307906214423081</v>
      </c>
    </row>
    <row r="41" spans="1:8" x14ac:dyDescent="0.3">
      <c r="A41" s="8">
        <f t="shared" si="6"/>
        <v>34</v>
      </c>
      <c r="B41" s="18">
        <v>44935.13</v>
      </c>
      <c r="C41" s="18">
        <f t="shared" si="0"/>
        <v>50605.943405999999</v>
      </c>
      <c r="D41" s="18">
        <f t="shared" si="1"/>
        <v>4217.1619504999999</v>
      </c>
      <c r="E41" s="19">
        <f t="shared" si="2"/>
        <v>25.610295245951416</v>
      </c>
      <c r="F41" s="19">
        <f t="shared" si="3"/>
        <v>12.805147622975708</v>
      </c>
      <c r="G41" s="19">
        <f t="shared" si="4"/>
        <v>5.1220590491902831</v>
      </c>
      <c r="H41" s="20">
        <f t="shared" si="5"/>
        <v>24.329780483653845</v>
      </c>
    </row>
    <row r="42" spans="1:8" x14ac:dyDescent="0.3">
      <c r="A42" s="21">
        <f t="shared" si="6"/>
        <v>35</v>
      </c>
      <c r="B42" s="22">
        <v>44972.5</v>
      </c>
      <c r="C42" s="22">
        <f t="shared" si="0"/>
        <v>50648.029500000004</v>
      </c>
      <c r="D42" s="22">
        <f t="shared" si="1"/>
        <v>4220.6691250000003</v>
      </c>
      <c r="E42" s="23">
        <f t="shared" si="2"/>
        <v>25.63159387651822</v>
      </c>
      <c r="F42" s="23">
        <f t="shared" si="3"/>
        <v>12.81579693825911</v>
      </c>
      <c r="G42" s="23">
        <f t="shared" si="4"/>
        <v>5.1263187753036439</v>
      </c>
      <c r="H42" s="24">
        <f t="shared" si="5"/>
        <v>24.350014182692309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2"/>
  <sheetViews>
    <sheetView zoomScaleNormal="100" workbookViewId="0">
      <selection activeCell="J12" sqref="J12"/>
    </sheetView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14" ht="14.4" x14ac:dyDescent="0.3">
      <c r="A1" s="1" t="s">
        <v>37</v>
      </c>
      <c r="B1" s="1" t="s">
        <v>54</v>
      </c>
    </row>
    <row r="2" spans="1:14" x14ac:dyDescent="0.3">
      <c r="A2" s="4"/>
      <c r="D2" s="3">
        <f>Inhoud!B4</f>
        <v>44927</v>
      </c>
    </row>
    <row r="3" spans="1:14" ht="14.4" x14ac:dyDescent="0.3">
      <c r="A3" s="1"/>
      <c r="B3" s="1"/>
      <c r="C3" s="5" t="s">
        <v>1</v>
      </c>
      <c r="D3" s="37">
        <f>Inhoud!B6</f>
        <v>1.1262000000000001</v>
      </c>
    </row>
    <row r="4" spans="1:14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14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14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14" x14ac:dyDescent="0.3">
      <c r="A7" s="8">
        <v>0</v>
      </c>
      <c r="B7" s="18">
        <v>30897.759999999998</v>
      </c>
      <c r="C7" s="18">
        <f t="shared" ref="C7:C42" si="0">B7*$D$3</f>
        <v>34797.057312000004</v>
      </c>
      <c r="D7" s="18">
        <f t="shared" ref="D7:D42" si="1">B7/12*$D$3</f>
        <v>2899.7547759999998</v>
      </c>
      <c r="E7" s="19">
        <f t="shared" ref="E7:E42" si="2">C7/1976</f>
        <v>17.609846817813768</v>
      </c>
      <c r="F7" s="19">
        <f>E7/2</f>
        <v>8.804923408906884</v>
      </c>
      <c r="G7" s="19">
        <f>E7/5</f>
        <v>3.5219693635627536</v>
      </c>
      <c r="H7" s="20">
        <f>C7/2080</f>
        <v>16.729354476923078</v>
      </c>
    </row>
    <row r="8" spans="1:14" x14ac:dyDescent="0.3">
      <c r="A8" s="8">
        <f>A7+1</f>
        <v>1</v>
      </c>
      <c r="B8" s="18">
        <v>31597.08</v>
      </c>
      <c r="C8" s="18">
        <f t="shared" si="0"/>
        <v>35584.631496000002</v>
      </c>
      <c r="D8" s="18">
        <f t="shared" si="1"/>
        <v>2965.3859580000003</v>
      </c>
      <c r="E8" s="19">
        <f t="shared" si="2"/>
        <v>18.008416748987855</v>
      </c>
      <c r="F8" s="19">
        <f t="shared" ref="F8:F42" si="3">E8/2</f>
        <v>9.0042083744939276</v>
      </c>
      <c r="G8" s="19">
        <f t="shared" ref="G8:G42" si="4">E8/5</f>
        <v>3.6016833497975709</v>
      </c>
      <c r="H8" s="20">
        <f t="shared" ref="H8:H42" si="5">C8/2080</f>
        <v>17.107995911538463</v>
      </c>
    </row>
    <row r="9" spans="1:14" x14ac:dyDescent="0.3">
      <c r="A9" s="8">
        <f t="shared" ref="A9:A42" si="6">A8+1</f>
        <v>2</v>
      </c>
      <c r="B9" s="18">
        <v>32554.9</v>
      </c>
      <c r="C9" s="18">
        <f t="shared" si="0"/>
        <v>36663.328380000006</v>
      </c>
      <c r="D9" s="18">
        <f t="shared" si="1"/>
        <v>3055.2773650000004</v>
      </c>
      <c r="E9" s="19">
        <f t="shared" si="2"/>
        <v>18.554315981781379</v>
      </c>
      <c r="F9" s="19">
        <f t="shared" si="3"/>
        <v>9.2771579908906894</v>
      </c>
      <c r="G9" s="19">
        <f t="shared" si="4"/>
        <v>3.7108631963562759</v>
      </c>
      <c r="H9" s="20">
        <f t="shared" si="5"/>
        <v>17.626600182692311</v>
      </c>
    </row>
    <row r="10" spans="1:14" x14ac:dyDescent="0.3">
      <c r="A10" s="8">
        <f t="shared" si="6"/>
        <v>3</v>
      </c>
      <c r="B10" s="18">
        <v>33633.79</v>
      </c>
      <c r="C10" s="18">
        <f t="shared" si="0"/>
        <v>37878.374298000002</v>
      </c>
      <c r="D10" s="18">
        <f t="shared" si="1"/>
        <v>3156.5311915000007</v>
      </c>
      <c r="E10" s="19">
        <f t="shared" si="2"/>
        <v>19.169217762145749</v>
      </c>
      <c r="F10" s="19">
        <f t="shared" si="3"/>
        <v>9.5846088810728745</v>
      </c>
      <c r="G10" s="19">
        <f t="shared" si="4"/>
        <v>3.8338435524291499</v>
      </c>
      <c r="H10" s="20">
        <f t="shared" si="5"/>
        <v>18.210756874038463</v>
      </c>
    </row>
    <row r="11" spans="1:14" x14ac:dyDescent="0.3">
      <c r="A11" s="8">
        <f t="shared" si="6"/>
        <v>4</v>
      </c>
      <c r="B11" s="18">
        <v>34587.269999999997</v>
      </c>
      <c r="C11" s="18">
        <f t="shared" si="0"/>
        <v>38952.183473999998</v>
      </c>
      <c r="D11" s="18">
        <f t="shared" si="1"/>
        <v>3246.0152894999997</v>
      </c>
      <c r="E11" s="19">
        <f t="shared" si="2"/>
        <v>19.712643458502022</v>
      </c>
      <c r="F11" s="19">
        <f t="shared" si="3"/>
        <v>9.856321729251011</v>
      </c>
      <c r="G11" s="19">
        <f t="shared" si="4"/>
        <v>3.9425286917004043</v>
      </c>
      <c r="H11" s="20">
        <f t="shared" si="5"/>
        <v>18.727011285576921</v>
      </c>
      <c r="N11" s="2">
        <f>+D12*13*1.12</f>
        <v>47905.09146696001</v>
      </c>
    </row>
    <row r="12" spans="1:14" x14ac:dyDescent="0.3">
      <c r="A12" s="8">
        <f t="shared" si="6"/>
        <v>5</v>
      </c>
      <c r="B12" s="18">
        <v>35057.910000000003</v>
      </c>
      <c r="C12" s="18">
        <f t="shared" si="0"/>
        <v>39482.21824200001</v>
      </c>
      <c r="D12" s="18">
        <f t="shared" si="1"/>
        <v>3290.1848535000004</v>
      </c>
      <c r="E12" s="19">
        <f t="shared" si="2"/>
        <v>19.980879677125511</v>
      </c>
      <c r="F12" s="19">
        <f t="shared" si="3"/>
        <v>9.9904398385627555</v>
      </c>
      <c r="G12" s="19">
        <f t="shared" si="4"/>
        <v>3.9961759354251023</v>
      </c>
      <c r="H12" s="20">
        <f t="shared" si="5"/>
        <v>18.981835693269236</v>
      </c>
      <c r="J12" s="2">
        <f>+D12*19*1.12</f>
        <v>70015.133682480009</v>
      </c>
      <c r="K12" s="2">
        <f>+J12/3</f>
        <v>23338.377894160003</v>
      </c>
      <c r="L12" s="2">
        <f>+(J34-J12)/3/22</f>
        <v>471.85749882303031</v>
      </c>
    </row>
    <row r="13" spans="1:14" x14ac:dyDescent="0.3">
      <c r="A13" s="8">
        <f t="shared" si="6"/>
        <v>6</v>
      </c>
      <c r="B13" s="18">
        <v>36081.919999999998</v>
      </c>
      <c r="C13" s="18">
        <f t="shared" si="0"/>
        <v>40635.458304</v>
      </c>
      <c r="D13" s="18">
        <f t="shared" si="1"/>
        <v>3386.288192</v>
      </c>
      <c r="E13" s="19">
        <f t="shared" si="2"/>
        <v>20.5645031902834</v>
      </c>
      <c r="F13" s="19">
        <f t="shared" si="3"/>
        <v>10.2822515951417</v>
      </c>
      <c r="G13" s="19">
        <f t="shared" si="4"/>
        <v>4.1129006380566802</v>
      </c>
      <c r="H13" s="20">
        <f t="shared" si="5"/>
        <v>19.536278030769232</v>
      </c>
      <c r="J13" s="2">
        <f t="shared" ref="J13:J34" si="7">+D13*19*1.12</f>
        <v>72060.212725760008</v>
      </c>
      <c r="N13" s="2">
        <f>+N11*1.345</f>
        <v>64432.348023061211</v>
      </c>
    </row>
    <row r="14" spans="1:14" x14ac:dyDescent="0.3">
      <c r="A14" s="8">
        <f t="shared" si="6"/>
        <v>7</v>
      </c>
      <c r="B14" s="18">
        <v>36510.99</v>
      </c>
      <c r="C14" s="18">
        <f t="shared" si="0"/>
        <v>41118.676938000004</v>
      </c>
      <c r="D14" s="18">
        <f t="shared" si="1"/>
        <v>3426.5564115000002</v>
      </c>
      <c r="E14" s="19">
        <f t="shared" si="2"/>
        <v>20.809047033400812</v>
      </c>
      <c r="F14" s="19">
        <f t="shared" si="3"/>
        <v>10.404523516700406</v>
      </c>
      <c r="G14" s="19">
        <f t="shared" si="4"/>
        <v>4.1618094066801623</v>
      </c>
      <c r="H14" s="20">
        <f t="shared" si="5"/>
        <v>19.768594681730772</v>
      </c>
      <c r="J14" s="2">
        <f t="shared" si="7"/>
        <v>72917.120436720012</v>
      </c>
      <c r="N14" s="2">
        <f>+N11/12*0.92</f>
        <v>3672.7236791336009</v>
      </c>
    </row>
    <row r="15" spans="1:14" x14ac:dyDescent="0.3">
      <c r="A15" s="8">
        <f t="shared" si="6"/>
        <v>8</v>
      </c>
      <c r="B15" s="18">
        <v>37705.01</v>
      </c>
      <c r="C15" s="18">
        <f t="shared" si="0"/>
        <v>42463.382262000006</v>
      </c>
      <c r="D15" s="18">
        <f t="shared" si="1"/>
        <v>3538.6151885000008</v>
      </c>
      <c r="E15" s="19">
        <f t="shared" si="2"/>
        <v>21.489565922064781</v>
      </c>
      <c r="F15" s="19">
        <f t="shared" si="3"/>
        <v>10.74478296103239</v>
      </c>
      <c r="G15" s="19">
        <f t="shared" si="4"/>
        <v>4.2979131844129563</v>
      </c>
      <c r="H15" s="20">
        <f t="shared" si="5"/>
        <v>20.41508762596154</v>
      </c>
      <c r="J15" s="2">
        <f t="shared" si="7"/>
        <v>75301.731211280028</v>
      </c>
    </row>
    <row r="16" spans="1:14" x14ac:dyDescent="0.3">
      <c r="A16" s="8">
        <f t="shared" si="6"/>
        <v>9</v>
      </c>
      <c r="B16" s="18">
        <v>38090.53</v>
      </c>
      <c r="C16" s="18">
        <f t="shared" si="0"/>
        <v>42897.554886000005</v>
      </c>
      <c r="D16" s="18">
        <f t="shared" si="1"/>
        <v>3574.7962404999998</v>
      </c>
      <c r="E16" s="19">
        <f t="shared" si="2"/>
        <v>21.709288909919032</v>
      </c>
      <c r="F16" s="19">
        <f t="shared" si="3"/>
        <v>10.854644454959516</v>
      </c>
      <c r="G16" s="19">
        <f t="shared" si="4"/>
        <v>4.3418577819838067</v>
      </c>
      <c r="H16" s="20">
        <f t="shared" si="5"/>
        <v>20.62382446442308</v>
      </c>
      <c r="J16" s="2">
        <f t="shared" si="7"/>
        <v>76071.663997840005</v>
      </c>
      <c r="N16" s="2">
        <f>+N14+N13</f>
        <v>68105.071702194808</v>
      </c>
    </row>
    <row r="17" spans="1:14" x14ac:dyDescent="0.3">
      <c r="A17" s="8">
        <f t="shared" si="6"/>
        <v>10</v>
      </c>
      <c r="B17" s="18">
        <v>39240.67</v>
      </c>
      <c r="C17" s="18">
        <f t="shared" si="0"/>
        <v>44192.842554000003</v>
      </c>
      <c r="D17" s="18">
        <f t="shared" si="1"/>
        <v>3682.7368795000002</v>
      </c>
      <c r="E17" s="19">
        <f t="shared" si="2"/>
        <v>22.364798863360324</v>
      </c>
      <c r="F17" s="19">
        <f t="shared" si="3"/>
        <v>11.182399431680162</v>
      </c>
      <c r="G17" s="19">
        <f t="shared" si="4"/>
        <v>4.4729597726720645</v>
      </c>
      <c r="H17" s="20">
        <f t="shared" si="5"/>
        <v>21.24655892019231</v>
      </c>
      <c r="J17" s="2">
        <f t="shared" si="7"/>
        <v>78368.640795760002</v>
      </c>
    </row>
    <row r="18" spans="1:14" x14ac:dyDescent="0.3">
      <c r="A18" s="8">
        <f t="shared" si="6"/>
        <v>11</v>
      </c>
      <c r="B18" s="18">
        <v>39584.980000000003</v>
      </c>
      <c r="C18" s="18">
        <f t="shared" si="0"/>
        <v>44580.604476000008</v>
      </c>
      <c r="D18" s="18">
        <f t="shared" si="1"/>
        <v>3715.0503730000005</v>
      </c>
      <c r="E18" s="19">
        <f t="shared" si="2"/>
        <v>22.561034653846157</v>
      </c>
      <c r="F18" s="19">
        <f t="shared" si="3"/>
        <v>11.280517326923079</v>
      </c>
      <c r="G18" s="19">
        <f t="shared" si="4"/>
        <v>4.5122069307692314</v>
      </c>
      <c r="H18" s="20">
        <f t="shared" si="5"/>
        <v>21.432982921153851</v>
      </c>
      <c r="J18" s="2">
        <f t="shared" si="7"/>
        <v>79056.271937440004</v>
      </c>
      <c r="N18" s="2">
        <f>+N16*1.03</f>
        <v>70148.223853260657</v>
      </c>
    </row>
    <row r="19" spans="1:14" x14ac:dyDescent="0.3">
      <c r="A19" s="8">
        <f t="shared" si="6"/>
        <v>12</v>
      </c>
      <c r="B19" s="18">
        <v>40694.14</v>
      </c>
      <c r="C19" s="18">
        <f t="shared" si="0"/>
        <v>45829.740468000004</v>
      </c>
      <c r="D19" s="18">
        <f t="shared" si="1"/>
        <v>3819.1450390000005</v>
      </c>
      <c r="E19" s="19">
        <f t="shared" si="2"/>
        <v>23.193188495951418</v>
      </c>
      <c r="F19" s="19">
        <f t="shared" si="3"/>
        <v>11.596594247975709</v>
      </c>
      <c r="G19" s="19">
        <f t="shared" si="4"/>
        <v>4.6386376991902836</v>
      </c>
      <c r="H19" s="20">
        <f t="shared" si="5"/>
        <v>22.033529071153847</v>
      </c>
      <c r="J19" s="2">
        <f t="shared" si="7"/>
        <v>81271.406429920025</v>
      </c>
    </row>
    <row r="20" spans="1:14" x14ac:dyDescent="0.3">
      <c r="A20" s="8">
        <f t="shared" si="6"/>
        <v>13</v>
      </c>
      <c r="B20" s="18">
        <v>40999.15</v>
      </c>
      <c r="C20" s="18">
        <f t="shared" si="0"/>
        <v>46173.242730000005</v>
      </c>
      <c r="D20" s="18">
        <f t="shared" si="1"/>
        <v>3847.7702275000001</v>
      </c>
      <c r="E20" s="19">
        <f t="shared" si="2"/>
        <v>23.367025673076927</v>
      </c>
      <c r="F20" s="19">
        <f t="shared" si="3"/>
        <v>11.683512836538464</v>
      </c>
      <c r="G20" s="19">
        <f t="shared" si="4"/>
        <v>4.6734051346153853</v>
      </c>
      <c r="H20" s="20">
        <f t="shared" si="5"/>
        <v>22.198674389423079</v>
      </c>
      <c r="J20" s="2">
        <f t="shared" si="7"/>
        <v>81880.550441200015</v>
      </c>
    </row>
    <row r="21" spans="1:14" x14ac:dyDescent="0.3">
      <c r="A21" s="8">
        <f t="shared" si="6"/>
        <v>14</v>
      </c>
      <c r="B21" s="18">
        <v>42070.73</v>
      </c>
      <c r="C21" s="18">
        <f t="shared" si="0"/>
        <v>47380.05612600001</v>
      </c>
      <c r="D21" s="18">
        <f t="shared" si="1"/>
        <v>3948.3380105000006</v>
      </c>
      <c r="E21" s="19">
        <f t="shared" si="2"/>
        <v>23.977761197368427</v>
      </c>
      <c r="F21" s="19">
        <f t="shared" si="3"/>
        <v>11.988880598684213</v>
      </c>
      <c r="G21" s="19">
        <f t="shared" si="4"/>
        <v>4.7955522394736851</v>
      </c>
      <c r="H21" s="20">
        <f t="shared" si="5"/>
        <v>22.778873137500003</v>
      </c>
      <c r="J21" s="2">
        <f t="shared" si="7"/>
        <v>84020.632863440027</v>
      </c>
    </row>
    <row r="22" spans="1:14" x14ac:dyDescent="0.3">
      <c r="A22" s="8">
        <f t="shared" si="6"/>
        <v>15</v>
      </c>
      <c r="B22" s="18">
        <v>42339.99</v>
      </c>
      <c r="C22" s="18">
        <f t="shared" si="0"/>
        <v>47683.296738000005</v>
      </c>
      <c r="D22" s="18">
        <f t="shared" si="1"/>
        <v>3973.6080615000001</v>
      </c>
      <c r="E22" s="19">
        <f t="shared" si="2"/>
        <v>24.131223045546562</v>
      </c>
      <c r="F22" s="19">
        <f t="shared" si="3"/>
        <v>12.065611522773281</v>
      </c>
      <c r="G22" s="19">
        <f t="shared" si="4"/>
        <v>4.8262446091093123</v>
      </c>
      <c r="H22" s="20">
        <f t="shared" si="5"/>
        <v>22.924661893269231</v>
      </c>
      <c r="J22" s="2">
        <f t="shared" si="7"/>
        <v>84558.379548720011</v>
      </c>
    </row>
    <row r="23" spans="1:14" x14ac:dyDescent="0.3">
      <c r="A23" s="8">
        <f t="shared" si="6"/>
        <v>16</v>
      </c>
      <c r="B23" s="18">
        <v>43404.57</v>
      </c>
      <c r="C23" s="18">
        <f t="shared" si="0"/>
        <v>48882.226734000003</v>
      </c>
      <c r="D23" s="18">
        <f t="shared" si="1"/>
        <v>4073.5188945000004</v>
      </c>
      <c r="E23" s="19">
        <f t="shared" si="2"/>
        <v>24.737968994939273</v>
      </c>
      <c r="F23" s="19">
        <f t="shared" si="3"/>
        <v>12.368984497469636</v>
      </c>
      <c r="G23" s="19">
        <f t="shared" si="4"/>
        <v>4.9475937989878549</v>
      </c>
      <c r="H23" s="20">
        <f t="shared" si="5"/>
        <v>23.501070545192309</v>
      </c>
      <c r="J23" s="2">
        <f t="shared" si="7"/>
        <v>86684.482074960019</v>
      </c>
    </row>
    <row r="24" spans="1:14" x14ac:dyDescent="0.3">
      <c r="A24" s="8">
        <f t="shared" si="6"/>
        <v>17</v>
      </c>
      <c r="B24" s="18">
        <v>43666.97</v>
      </c>
      <c r="C24" s="18">
        <f t="shared" si="0"/>
        <v>49177.741614000006</v>
      </c>
      <c r="D24" s="18">
        <f t="shared" si="1"/>
        <v>4098.1451345000005</v>
      </c>
      <c r="E24" s="19">
        <f t="shared" si="2"/>
        <v>24.887521059716601</v>
      </c>
      <c r="F24" s="19">
        <f t="shared" si="3"/>
        <v>12.443760529858301</v>
      </c>
      <c r="G24" s="19">
        <f t="shared" si="4"/>
        <v>4.9775042119433204</v>
      </c>
      <c r="H24" s="20">
        <f t="shared" si="5"/>
        <v>23.643145006730773</v>
      </c>
      <c r="J24" s="2">
        <f t="shared" si="7"/>
        <v>87208.528462160015</v>
      </c>
    </row>
    <row r="25" spans="1:14" x14ac:dyDescent="0.3">
      <c r="A25" s="8">
        <f t="shared" si="6"/>
        <v>18</v>
      </c>
      <c r="B25" s="18">
        <v>44697.98</v>
      </c>
      <c r="C25" s="18">
        <f t="shared" si="0"/>
        <v>50338.865076000009</v>
      </c>
      <c r="D25" s="18">
        <f t="shared" si="1"/>
        <v>4194.9054230000011</v>
      </c>
      <c r="E25" s="19">
        <f t="shared" si="2"/>
        <v>25.475134147773282</v>
      </c>
      <c r="F25" s="19">
        <f t="shared" si="3"/>
        <v>12.737567073886641</v>
      </c>
      <c r="G25" s="19">
        <f t="shared" si="4"/>
        <v>5.0950268295546568</v>
      </c>
      <c r="H25" s="20">
        <f t="shared" si="5"/>
        <v>24.201377440384618</v>
      </c>
      <c r="J25" s="2">
        <f t="shared" si="7"/>
        <v>89267.587401440018</v>
      </c>
    </row>
    <row r="26" spans="1:14" x14ac:dyDescent="0.3">
      <c r="A26" s="8">
        <f t="shared" si="6"/>
        <v>19</v>
      </c>
      <c r="B26" s="18">
        <v>44928.61</v>
      </c>
      <c r="C26" s="18">
        <f t="shared" si="0"/>
        <v>50598.600582000006</v>
      </c>
      <c r="D26" s="18">
        <f t="shared" si="1"/>
        <v>4216.5500485000002</v>
      </c>
      <c r="E26" s="19">
        <f t="shared" si="2"/>
        <v>25.606579241902836</v>
      </c>
      <c r="F26" s="19">
        <f t="shared" si="3"/>
        <v>12.803289620951418</v>
      </c>
      <c r="G26" s="19">
        <f t="shared" si="4"/>
        <v>5.1213158483805667</v>
      </c>
      <c r="H26" s="20">
        <f t="shared" si="5"/>
        <v>24.326250279807695</v>
      </c>
      <c r="J26" s="2">
        <f t="shared" si="7"/>
        <v>89728.185032080015</v>
      </c>
    </row>
    <row r="27" spans="1:14" x14ac:dyDescent="0.3">
      <c r="A27" s="8">
        <f t="shared" si="6"/>
        <v>20</v>
      </c>
      <c r="B27" s="18">
        <v>45929.51</v>
      </c>
      <c r="C27" s="18">
        <f t="shared" si="0"/>
        <v>51725.81416200001</v>
      </c>
      <c r="D27" s="18">
        <f t="shared" si="1"/>
        <v>4310.4845135000005</v>
      </c>
      <c r="E27" s="19">
        <f t="shared" si="2"/>
        <v>26.177031458502029</v>
      </c>
      <c r="F27" s="19">
        <f t="shared" si="3"/>
        <v>13.088515729251014</v>
      </c>
      <c r="G27" s="19">
        <f t="shared" si="4"/>
        <v>5.2354062917004054</v>
      </c>
      <c r="H27" s="20">
        <f t="shared" si="5"/>
        <v>24.868179885576929</v>
      </c>
      <c r="J27" s="2">
        <f t="shared" si="7"/>
        <v>91727.110447280022</v>
      </c>
    </row>
    <row r="28" spans="1:14" x14ac:dyDescent="0.3">
      <c r="A28" s="8">
        <f t="shared" si="6"/>
        <v>21</v>
      </c>
      <c r="B28" s="18">
        <v>46131.7</v>
      </c>
      <c r="C28" s="18">
        <f t="shared" si="0"/>
        <v>51953.520539999998</v>
      </c>
      <c r="D28" s="18">
        <f t="shared" si="1"/>
        <v>4329.4600449999998</v>
      </c>
      <c r="E28" s="19">
        <f t="shared" si="2"/>
        <v>26.292267479757083</v>
      </c>
      <c r="F28" s="19">
        <f t="shared" si="3"/>
        <v>13.146133739878541</v>
      </c>
      <c r="G28" s="19">
        <f t="shared" si="4"/>
        <v>5.2584534959514162</v>
      </c>
      <c r="H28" s="20">
        <f t="shared" si="5"/>
        <v>24.977654105769229</v>
      </c>
      <c r="J28" s="2">
        <f t="shared" si="7"/>
        <v>92130.909757600006</v>
      </c>
    </row>
    <row r="29" spans="1:14" x14ac:dyDescent="0.3">
      <c r="A29" s="8">
        <f t="shared" si="6"/>
        <v>22</v>
      </c>
      <c r="B29" s="18">
        <v>47120.11</v>
      </c>
      <c r="C29" s="18">
        <f t="shared" si="0"/>
        <v>53066.667882000002</v>
      </c>
      <c r="D29" s="18">
        <f t="shared" si="1"/>
        <v>4422.2223235000001</v>
      </c>
      <c r="E29" s="19">
        <f t="shared" si="2"/>
        <v>26.855601154858299</v>
      </c>
      <c r="F29" s="19">
        <f t="shared" si="3"/>
        <v>13.427800577429149</v>
      </c>
      <c r="G29" s="19">
        <f t="shared" si="4"/>
        <v>5.3711202309716599</v>
      </c>
      <c r="H29" s="20">
        <f t="shared" si="5"/>
        <v>25.512821097115385</v>
      </c>
      <c r="J29" s="2">
        <f t="shared" si="7"/>
        <v>94104.89104408001</v>
      </c>
    </row>
    <row r="30" spans="1:14" x14ac:dyDescent="0.3">
      <c r="A30" s="8">
        <f t="shared" si="6"/>
        <v>23</v>
      </c>
      <c r="B30" s="18">
        <v>48749.8</v>
      </c>
      <c r="C30" s="18">
        <f t="shared" si="0"/>
        <v>54902.024760000008</v>
      </c>
      <c r="D30" s="18">
        <f t="shared" si="1"/>
        <v>4575.1687300000003</v>
      </c>
      <c r="E30" s="19">
        <f t="shared" si="2"/>
        <v>27.784425485829964</v>
      </c>
      <c r="F30" s="19">
        <f t="shared" si="3"/>
        <v>13.892212742914982</v>
      </c>
      <c r="G30" s="19">
        <f t="shared" si="4"/>
        <v>5.5568850971659929</v>
      </c>
      <c r="H30" s="20">
        <f t="shared" si="5"/>
        <v>26.395204211538466</v>
      </c>
      <c r="J30" s="2">
        <f t="shared" si="7"/>
        <v>97359.590574400019</v>
      </c>
    </row>
    <row r="31" spans="1:14" x14ac:dyDescent="0.3">
      <c r="A31" s="8">
        <f t="shared" si="6"/>
        <v>24</v>
      </c>
      <c r="B31" s="18">
        <v>50361.94</v>
      </c>
      <c r="C31" s="18">
        <f t="shared" si="0"/>
        <v>56717.616828000006</v>
      </c>
      <c r="D31" s="18">
        <f t="shared" si="1"/>
        <v>4726.4680690000014</v>
      </c>
      <c r="E31" s="19">
        <f t="shared" si="2"/>
        <v>28.703247382591098</v>
      </c>
      <c r="F31" s="19">
        <f t="shared" si="3"/>
        <v>14.351623691295549</v>
      </c>
      <c r="G31" s="19">
        <f t="shared" si="4"/>
        <v>5.7406494765182199</v>
      </c>
      <c r="H31" s="20">
        <f t="shared" si="5"/>
        <v>27.26808501346154</v>
      </c>
      <c r="J31" s="2">
        <f t="shared" si="7"/>
        <v>100579.24050832003</v>
      </c>
    </row>
    <row r="32" spans="1:14" x14ac:dyDescent="0.3">
      <c r="A32" s="8">
        <f t="shared" si="6"/>
        <v>25</v>
      </c>
      <c r="B32" s="18">
        <v>50470.86</v>
      </c>
      <c r="C32" s="18">
        <f t="shared" si="0"/>
        <v>56840.282532000005</v>
      </c>
      <c r="D32" s="18">
        <f t="shared" si="1"/>
        <v>4736.6902110000001</v>
      </c>
      <c r="E32" s="19">
        <f t="shared" si="2"/>
        <v>28.765325168016197</v>
      </c>
      <c r="F32" s="19">
        <f t="shared" si="3"/>
        <v>14.382662584008099</v>
      </c>
      <c r="G32" s="19">
        <f t="shared" si="4"/>
        <v>5.7530650336032396</v>
      </c>
      <c r="H32" s="20">
        <f t="shared" si="5"/>
        <v>27.327058909615388</v>
      </c>
      <c r="J32" s="2">
        <f t="shared" si="7"/>
        <v>100796.76769008</v>
      </c>
    </row>
    <row r="33" spans="1:10" x14ac:dyDescent="0.3">
      <c r="A33" s="8">
        <f t="shared" si="6"/>
        <v>26</v>
      </c>
      <c r="B33" s="18">
        <v>50555.55</v>
      </c>
      <c r="C33" s="18">
        <f t="shared" si="0"/>
        <v>56935.660410000011</v>
      </c>
      <c r="D33" s="18">
        <f t="shared" si="1"/>
        <v>4744.6383675000006</v>
      </c>
      <c r="E33" s="19">
        <f t="shared" si="2"/>
        <v>28.81359332489879</v>
      </c>
      <c r="F33" s="19">
        <f t="shared" si="3"/>
        <v>14.406796662449395</v>
      </c>
      <c r="G33" s="19">
        <f t="shared" si="4"/>
        <v>5.7627186649797579</v>
      </c>
      <c r="H33" s="20">
        <f t="shared" si="5"/>
        <v>27.37291365865385</v>
      </c>
      <c r="J33" s="2">
        <f t="shared" si="7"/>
        <v>100965.90446040002</v>
      </c>
    </row>
    <row r="34" spans="1:10" x14ac:dyDescent="0.3">
      <c r="A34" s="8">
        <f t="shared" si="6"/>
        <v>27</v>
      </c>
      <c r="B34" s="18">
        <v>50651.6</v>
      </c>
      <c r="C34" s="18">
        <f t="shared" si="0"/>
        <v>57043.831920000004</v>
      </c>
      <c r="D34" s="18">
        <f t="shared" si="1"/>
        <v>4753.6526599999997</v>
      </c>
      <c r="E34" s="19">
        <f t="shared" si="2"/>
        <v>28.868335991902836</v>
      </c>
      <c r="F34" s="19">
        <f t="shared" si="3"/>
        <v>14.434167995951418</v>
      </c>
      <c r="G34" s="19">
        <f t="shared" si="4"/>
        <v>5.7736671983805667</v>
      </c>
      <c r="H34" s="20">
        <f t="shared" si="5"/>
        <v>27.424919192307694</v>
      </c>
      <c r="J34" s="2">
        <f t="shared" si="7"/>
        <v>101157.72860480001</v>
      </c>
    </row>
    <row r="35" spans="1:10" x14ac:dyDescent="0.3">
      <c r="A35" s="8">
        <f t="shared" si="6"/>
        <v>28</v>
      </c>
      <c r="B35" s="18">
        <v>50724.33</v>
      </c>
      <c r="C35" s="18">
        <f t="shared" si="0"/>
        <v>57125.740446000003</v>
      </c>
      <c r="D35" s="18">
        <f t="shared" si="1"/>
        <v>4760.4783705000009</v>
      </c>
      <c r="E35" s="19">
        <f t="shared" si="2"/>
        <v>28.909787675101217</v>
      </c>
      <c r="F35" s="19">
        <f t="shared" si="3"/>
        <v>14.454893837550609</v>
      </c>
      <c r="G35" s="19">
        <f t="shared" si="4"/>
        <v>5.7819575350202435</v>
      </c>
      <c r="H35" s="20">
        <f t="shared" si="5"/>
        <v>27.464298291346154</v>
      </c>
    </row>
    <row r="36" spans="1:10" x14ac:dyDescent="0.3">
      <c r="A36" s="8">
        <f t="shared" si="6"/>
        <v>29</v>
      </c>
      <c r="B36" s="18">
        <v>50791.66</v>
      </c>
      <c r="C36" s="18">
        <f t="shared" si="0"/>
        <v>57201.567492000009</v>
      </c>
      <c r="D36" s="18">
        <f t="shared" si="1"/>
        <v>4766.7972910000008</v>
      </c>
      <c r="E36" s="19">
        <f t="shared" si="2"/>
        <v>28.948161686234823</v>
      </c>
      <c r="F36" s="19">
        <f t="shared" si="3"/>
        <v>14.474080843117411</v>
      </c>
      <c r="G36" s="19">
        <f t="shared" si="4"/>
        <v>5.7896323372469647</v>
      </c>
      <c r="H36" s="20">
        <f t="shared" si="5"/>
        <v>27.50075360192308</v>
      </c>
    </row>
    <row r="37" spans="1:10" x14ac:dyDescent="0.3">
      <c r="A37" s="8">
        <f t="shared" si="6"/>
        <v>30</v>
      </c>
      <c r="B37" s="18">
        <v>50854.09</v>
      </c>
      <c r="C37" s="18">
        <f t="shared" si="0"/>
        <v>57271.876157999999</v>
      </c>
      <c r="D37" s="18">
        <f t="shared" si="1"/>
        <v>4772.6563464999999</v>
      </c>
      <c r="E37" s="19">
        <f t="shared" si="2"/>
        <v>28.98374299493927</v>
      </c>
      <c r="F37" s="19">
        <f t="shared" si="3"/>
        <v>14.491871497469635</v>
      </c>
      <c r="G37" s="19">
        <f t="shared" si="4"/>
        <v>5.796748598987854</v>
      </c>
      <c r="H37" s="20">
        <f t="shared" si="5"/>
        <v>27.534555845192308</v>
      </c>
    </row>
    <row r="38" spans="1:10" x14ac:dyDescent="0.3">
      <c r="A38" s="8">
        <f t="shared" si="6"/>
        <v>31</v>
      </c>
      <c r="B38" s="18">
        <v>50911.87</v>
      </c>
      <c r="C38" s="18">
        <f t="shared" si="0"/>
        <v>57336.947994000009</v>
      </c>
      <c r="D38" s="18">
        <f t="shared" si="1"/>
        <v>4778.0789995000005</v>
      </c>
      <c r="E38" s="19">
        <f t="shared" si="2"/>
        <v>29.016674086032392</v>
      </c>
      <c r="F38" s="19">
        <f t="shared" si="3"/>
        <v>14.508337043016196</v>
      </c>
      <c r="G38" s="19">
        <f t="shared" si="4"/>
        <v>5.803334817206478</v>
      </c>
      <c r="H38" s="20">
        <f t="shared" si="5"/>
        <v>27.565840381730773</v>
      </c>
    </row>
    <row r="39" spans="1:10" x14ac:dyDescent="0.3">
      <c r="A39" s="8">
        <f t="shared" si="6"/>
        <v>32</v>
      </c>
      <c r="B39" s="18">
        <v>50965.38</v>
      </c>
      <c r="C39" s="18">
        <f t="shared" si="0"/>
        <v>57397.210956000003</v>
      </c>
      <c r="D39" s="18">
        <f t="shared" si="1"/>
        <v>4783.1009130000002</v>
      </c>
      <c r="E39" s="19">
        <f t="shared" si="2"/>
        <v>29.047171536437247</v>
      </c>
      <c r="F39" s="19">
        <f t="shared" si="3"/>
        <v>14.523585768218624</v>
      </c>
      <c r="G39" s="19">
        <f t="shared" si="4"/>
        <v>5.8094343072874493</v>
      </c>
      <c r="H39" s="20">
        <f t="shared" si="5"/>
        <v>27.594812959615385</v>
      </c>
    </row>
    <row r="40" spans="1:10" x14ac:dyDescent="0.3">
      <c r="A40" s="8">
        <f t="shared" si="6"/>
        <v>33</v>
      </c>
      <c r="B40" s="18">
        <v>51014.92</v>
      </c>
      <c r="C40" s="18">
        <f t="shared" si="0"/>
        <v>57453.002904000001</v>
      </c>
      <c r="D40" s="18">
        <f t="shared" si="1"/>
        <v>4787.7502420000001</v>
      </c>
      <c r="E40" s="19">
        <f t="shared" si="2"/>
        <v>29.075406327935223</v>
      </c>
      <c r="F40" s="19">
        <f t="shared" si="3"/>
        <v>14.537703163967612</v>
      </c>
      <c r="G40" s="19">
        <f t="shared" si="4"/>
        <v>5.815081265587045</v>
      </c>
      <c r="H40" s="20">
        <f t="shared" si="5"/>
        <v>27.621636011538463</v>
      </c>
    </row>
    <row r="41" spans="1:10" x14ac:dyDescent="0.3">
      <c r="A41" s="8">
        <f t="shared" si="6"/>
        <v>34</v>
      </c>
      <c r="B41" s="18">
        <v>51060.82</v>
      </c>
      <c r="C41" s="18">
        <f t="shared" si="0"/>
        <v>57504.695484000003</v>
      </c>
      <c r="D41" s="18">
        <f t="shared" si="1"/>
        <v>4792.0579570000009</v>
      </c>
      <c r="E41" s="19">
        <f t="shared" si="2"/>
        <v>29.10156654048583</v>
      </c>
      <c r="F41" s="19">
        <f t="shared" si="3"/>
        <v>14.550783270242915</v>
      </c>
      <c r="G41" s="19">
        <f t="shared" si="4"/>
        <v>5.8203133080971661</v>
      </c>
      <c r="H41" s="20">
        <f t="shared" si="5"/>
        <v>27.646488213461542</v>
      </c>
    </row>
    <row r="42" spans="1:10" x14ac:dyDescent="0.3">
      <c r="A42" s="21">
        <f t="shared" si="6"/>
        <v>35</v>
      </c>
      <c r="B42" s="22">
        <v>51103.28</v>
      </c>
      <c r="C42" s="22">
        <f t="shared" si="0"/>
        <v>57552.513936000003</v>
      </c>
      <c r="D42" s="22">
        <f t="shared" si="1"/>
        <v>4796.0428280000006</v>
      </c>
      <c r="E42" s="23">
        <f t="shared" si="2"/>
        <v>29.125766161943321</v>
      </c>
      <c r="F42" s="23">
        <f t="shared" si="3"/>
        <v>14.562883080971661</v>
      </c>
      <c r="G42" s="23">
        <f t="shared" si="4"/>
        <v>5.8251532323886641</v>
      </c>
      <c r="H42" s="24">
        <f t="shared" si="5"/>
        <v>27.669477853846157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22</vt:i4>
      </vt:variant>
      <vt:variant>
        <vt:lpstr>Benoemde bereiken</vt:lpstr>
      </vt:variant>
      <vt:variant>
        <vt:i4>21</vt:i4>
      </vt:variant>
    </vt:vector>
  </HeadingPairs>
  <TitlesOfParts>
    <vt:vector size="43" baseType="lpstr">
      <vt:lpstr>Inhoud</vt:lpstr>
      <vt:lpstr>L4</vt:lpstr>
      <vt:lpstr>L3</vt:lpstr>
      <vt:lpstr>L2</vt:lpstr>
      <vt:lpstr>A2</vt:lpstr>
      <vt:lpstr>A1</vt:lpstr>
      <vt:lpstr>B2B</vt:lpstr>
      <vt:lpstr>B2A</vt:lpstr>
      <vt:lpstr>B1C</vt:lpstr>
      <vt:lpstr>B1B</vt:lpstr>
      <vt:lpstr>B1A</vt:lpstr>
      <vt:lpstr>B1A BIS</vt:lpstr>
      <vt:lpstr>MV2</vt:lpstr>
      <vt:lpstr>MV1</vt:lpstr>
      <vt:lpstr>L1</vt:lpstr>
      <vt:lpstr>K5</vt:lpstr>
      <vt:lpstr>K3</vt:lpstr>
      <vt:lpstr>K2</vt:lpstr>
      <vt:lpstr>K1</vt:lpstr>
      <vt:lpstr>G1</vt:lpstr>
      <vt:lpstr>GS</vt:lpstr>
      <vt:lpstr>GEW</vt:lpstr>
      <vt:lpstr>'A1'!Afdrukbereik</vt:lpstr>
      <vt:lpstr>'A2'!Afdrukbereik</vt:lpstr>
      <vt:lpstr>B1A!Afdrukbereik</vt:lpstr>
      <vt:lpstr>'B1A BIS'!Afdrukbereik</vt:lpstr>
      <vt:lpstr>B1B!Afdrukbereik</vt:lpstr>
      <vt:lpstr>B1C!Afdrukbereik</vt:lpstr>
      <vt:lpstr>B2A!Afdrukbereik</vt:lpstr>
      <vt:lpstr>B2B!Afdrukbereik</vt:lpstr>
      <vt:lpstr>'G1'!Afdrukbereik</vt:lpstr>
      <vt:lpstr>GEW!Afdrukbereik</vt:lpstr>
      <vt:lpstr>GS!Afdrukbereik</vt:lpstr>
      <vt:lpstr>'K1'!Afdrukbereik</vt:lpstr>
      <vt:lpstr>'K2'!Afdrukbereik</vt:lpstr>
      <vt:lpstr>'K3'!Afdrukbereik</vt:lpstr>
      <vt:lpstr>'K5'!Afdrukbereik</vt:lpstr>
      <vt:lpstr>'L1'!Afdrukbereik</vt:lpstr>
      <vt:lpstr>'L2'!Afdrukbereik</vt:lpstr>
      <vt:lpstr>'L3'!Afdrukbereik</vt:lpstr>
      <vt:lpstr>'L4'!Afdrukbereik</vt:lpstr>
      <vt:lpstr>'MV1'!Afdrukbereik</vt:lpstr>
      <vt:lpstr>'MV2'!Afdrukbereik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De Looze</dc:creator>
  <cp:lastModifiedBy>Geert De Sloovere</cp:lastModifiedBy>
  <cp:lastPrinted>2021-06-04T12:35:45Z</cp:lastPrinted>
  <dcterms:created xsi:type="dcterms:W3CDTF">2021-06-01T12:57:59Z</dcterms:created>
  <dcterms:modified xsi:type="dcterms:W3CDTF">2022-12-15T09:32:00Z</dcterms:modified>
</cp:coreProperties>
</file>