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Afdeling Voorzieningenbeleid\Index\SALARISSCHAAL\"/>
    </mc:Choice>
  </mc:AlternateContent>
  <xr:revisionPtr revIDLastSave="0" documentId="13_ncr:1_{83AA9BE3-EA38-4F3D-9729-2EC13CCF6947}" xr6:coauthVersionLast="47" xr6:coauthVersionMax="47" xr10:uidLastSave="{00000000-0000-0000-0000-000000000000}"/>
  <bookViews>
    <workbookView xWindow="-120" yWindow="-120" windowWidth="29040" windowHeight="15840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2" sheetId="5" r:id="rId5"/>
    <sheet name="A1" sheetId="6" r:id="rId6"/>
    <sheet name="B2B" sheetId="7" r:id="rId7"/>
    <sheet name="B2A" sheetId="8" r:id="rId8"/>
    <sheet name="B1C" sheetId="9" r:id="rId9"/>
    <sheet name="B1B" sheetId="10" r:id="rId10"/>
    <sheet name="B1A" sheetId="11" r:id="rId11"/>
    <sheet name="B1A BIS" sheetId="12" r:id="rId12"/>
    <sheet name="MV2" sheetId="13" r:id="rId13"/>
    <sheet name="MV1" sheetId="14" r:id="rId14"/>
    <sheet name="L1" sheetId="15" r:id="rId15"/>
    <sheet name="K5" sheetId="16" r:id="rId16"/>
    <sheet name="K3" sheetId="17" r:id="rId17"/>
    <sheet name="K2" sheetId="18" r:id="rId18"/>
    <sheet name="K1" sheetId="19" r:id="rId19"/>
    <sheet name="G1" sheetId="20" r:id="rId20"/>
    <sheet name="GS" sheetId="21" r:id="rId21"/>
    <sheet name="GEW" sheetId="22" r:id="rId22"/>
  </sheets>
  <definedNames>
    <definedName name="_xlnm.Print_Area" localSheetId="5">'A1'!$A$1:$H$42</definedName>
    <definedName name="_xlnm.Print_Area" localSheetId="4">'A2'!$A$1:$H$42</definedName>
    <definedName name="_xlnm.Print_Area" localSheetId="10">B1A!$A$1:$H$42</definedName>
    <definedName name="_xlnm.Print_Area" localSheetId="11">'B1A BIS'!$A$1:$H$42</definedName>
    <definedName name="_xlnm.Print_Area" localSheetId="9">B1B!$A$1:$H$42</definedName>
    <definedName name="_xlnm.Print_Area" localSheetId="8">B1C!$A$1:$H$42</definedName>
    <definedName name="_xlnm.Print_Area" localSheetId="7">B2A!$A$1:$H$42</definedName>
    <definedName name="_xlnm.Print_Area" localSheetId="6">B2B!$A$1:$H$42</definedName>
    <definedName name="_xlnm.Print_Area" localSheetId="19">'G1'!$A$1:$H$42</definedName>
    <definedName name="_xlnm.Print_Area" localSheetId="21">GEW!$A$1:$H$42</definedName>
    <definedName name="_xlnm.Print_Area" localSheetId="20">GS!$A$1:$H$42</definedName>
    <definedName name="_xlnm.Print_Area" localSheetId="18">'K1'!$A$1:$H$42</definedName>
    <definedName name="_xlnm.Print_Area" localSheetId="17">'K2'!$A$1:$H$42</definedName>
    <definedName name="_xlnm.Print_Area" localSheetId="16">'K3'!$A$1:$H$42</definedName>
    <definedName name="_xlnm.Print_Area" localSheetId="15">'K5'!$A$1:$H$42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5" hidden="1">'A1'!#REF!</definedName>
    <definedName name="Z_3515F0C3_212C_11D6_9FA4_00105AF813F4_.wvu.Cols" localSheetId="4" hidden="1">'A2'!#REF!</definedName>
    <definedName name="Z_3515F0C3_212C_11D6_9FA4_00105AF813F4_.wvu.Cols" localSheetId="10" hidden="1">B1A!#REF!</definedName>
    <definedName name="Z_3515F0C3_212C_11D6_9FA4_00105AF813F4_.wvu.Cols" localSheetId="11" hidden="1">'B1A BIS'!#REF!</definedName>
    <definedName name="Z_3515F0C3_212C_11D6_9FA4_00105AF813F4_.wvu.Cols" localSheetId="9" hidden="1">B1B!#REF!</definedName>
    <definedName name="Z_3515F0C3_212C_11D6_9FA4_00105AF813F4_.wvu.Cols" localSheetId="8" hidden="1">B1C!#REF!</definedName>
    <definedName name="Z_3515F0C3_212C_11D6_9FA4_00105AF813F4_.wvu.Cols" localSheetId="7" hidden="1">B2A!#REF!</definedName>
    <definedName name="Z_3515F0C3_212C_11D6_9FA4_00105AF813F4_.wvu.Cols" localSheetId="6" hidden="1">B2B!#REF!</definedName>
    <definedName name="Z_3515F0C3_212C_11D6_9FA4_00105AF813F4_.wvu.Cols" localSheetId="19" hidden="1">'G1'!#REF!</definedName>
    <definedName name="Z_3515F0C3_212C_11D6_9FA4_00105AF813F4_.wvu.Cols" localSheetId="21" hidden="1">GEW!#REF!</definedName>
    <definedName name="Z_3515F0C3_212C_11D6_9FA4_00105AF813F4_.wvu.Cols" localSheetId="20" hidden="1">GS!#REF!</definedName>
    <definedName name="Z_3515F0C3_212C_11D6_9FA4_00105AF813F4_.wvu.Cols" localSheetId="18" hidden="1">'K1'!#REF!</definedName>
    <definedName name="Z_3515F0C3_212C_11D6_9FA4_00105AF813F4_.wvu.Cols" localSheetId="17" hidden="1">'K2'!#REF!</definedName>
    <definedName name="Z_3515F0C3_212C_11D6_9FA4_00105AF813F4_.wvu.Cols" localSheetId="16" hidden="1">'K3'!#REF!</definedName>
    <definedName name="Z_3515F0C3_212C_11D6_9FA4_00105AF813F4_.wvu.Cols" localSheetId="15" hidden="1">'K5'!#REF!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5" hidden="1">'A1'!#REF!</definedName>
    <definedName name="Z_575C8073_5FD0_11D5_9FA9_00105AF771B6_.wvu.Cols" localSheetId="4" hidden="1">'A2'!#REF!</definedName>
    <definedName name="Z_575C8073_5FD0_11D5_9FA9_00105AF771B6_.wvu.Cols" localSheetId="10" hidden="1">B1A!#REF!</definedName>
    <definedName name="Z_575C8073_5FD0_11D5_9FA9_00105AF771B6_.wvu.Cols" localSheetId="11" hidden="1">'B1A BIS'!#REF!</definedName>
    <definedName name="Z_575C8073_5FD0_11D5_9FA9_00105AF771B6_.wvu.Cols" localSheetId="9" hidden="1">B1B!#REF!</definedName>
    <definedName name="Z_575C8073_5FD0_11D5_9FA9_00105AF771B6_.wvu.Cols" localSheetId="8" hidden="1">B1C!#REF!</definedName>
    <definedName name="Z_575C8073_5FD0_11D5_9FA9_00105AF771B6_.wvu.Cols" localSheetId="7" hidden="1">B2A!#REF!</definedName>
    <definedName name="Z_575C8073_5FD0_11D5_9FA9_00105AF771B6_.wvu.Cols" localSheetId="6" hidden="1">B2B!#REF!</definedName>
    <definedName name="Z_575C8073_5FD0_11D5_9FA9_00105AF771B6_.wvu.Cols" localSheetId="19" hidden="1">'G1'!#REF!</definedName>
    <definedName name="Z_575C8073_5FD0_11D5_9FA9_00105AF771B6_.wvu.Cols" localSheetId="21" hidden="1">GEW!#REF!</definedName>
    <definedName name="Z_575C8073_5FD0_11D5_9FA9_00105AF771B6_.wvu.Cols" localSheetId="20" hidden="1">GS!#REF!</definedName>
    <definedName name="Z_575C8073_5FD0_11D5_9FA9_00105AF771B6_.wvu.Cols" localSheetId="18" hidden="1">'K1'!#REF!</definedName>
    <definedName name="Z_575C8073_5FD0_11D5_9FA9_00105AF771B6_.wvu.Cols" localSheetId="17" hidden="1">'K2'!#REF!</definedName>
    <definedName name="Z_575C8073_5FD0_11D5_9FA9_00105AF771B6_.wvu.Cols" localSheetId="16" hidden="1">'K3'!#REF!</definedName>
    <definedName name="Z_575C8073_5FD0_11D5_9FA9_00105AF771B6_.wvu.Cols" localSheetId="15" hidden="1">'K5'!#REF!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2" l="1"/>
  <c r="B6" i="21"/>
  <c r="B6" i="20"/>
  <c r="B6" i="19"/>
  <c r="B6" i="18"/>
  <c r="B6" i="17"/>
  <c r="B6" i="16"/>
  <c r="B6" i="15"/>
  <c r="B6" i="14"/>
  <c r="B6" i="13"/>
  <c r="B6" i="12"/>
  <c r="B6" i="11"/>
  <c r="B6" i="10"/>
  <c r="B6" i="9"/>
  <c r="B6" i="8"/>
  <c r="B6" i="7"/>
  <c r="B6" i="6"/>
  <c r="B6" i="5"/>
  <c r="B6" i="4"/>
  <c r="B6" i="3"/>
  <c r="D3" i="22" l="1"/>
  <c r="C19" i="22" s="1"/>
  <c r="D2" i="22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D3" i="19"/>
  <c r="D39" i="19" s="1"/>
  <c r="D2" i="19"/>
  <c r="C6" i="19" s="1"/>
  <c r="D6" i="19" s="1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D3" i="18"/>
  <c r="D32" i="18" s="1"/>
  <c r="D2" i="18"/>
  <c r="C6" i="18" s="1"/>
  <c r="D6" i="18" s="1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8" i="17"/>
  <c r="D3" i="17"/>
  <c r="D42" i="17" s="1"/>
  <c r="D2" i="17"/>
  <c r="C6" i="17" s="1"/>
  <c r="D6" i="17" s="1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D3" i="16"/>
  <c r="C39" i="16" s="1"/>
  <c r="D2" i="16"/>
  <c r="C6" i="16" s="1"/>
  <c r="D6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C6" i="22" l="1"/>
  <c r="D6" i="22" s="1"/>
  <c r="C17" i="22"/>
  <c r="D8" i="22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E17" i="17" s="1"/>
  <c r="D23" i="17"/>
  <c r="C30" i="17"/>
  <c r="H30" i="17" s="1"/>
  <c r="D37" i="17"/>
  <c r="C9" i="18"/>
  <c r="H9" i="18" s="1"/>
  <c r="D23" i="18"/>
  <c r="C36" i="18"/>
  <c r="E36" i="18" s="1"/>
  <c r="C10" i="19"/>
  <c r="E10" i="19" s="1"/>
  <c r="F10" i="19" s="1"/>
  <c r="D14" i="19"/>
  <c r="D17" i="19"/>
  <c r="C21" i="19"/>
  <c r="H21" i="19" s="1"/>
  <c r="D24" i="19"/>
  <c r="C27" i="19"/>
  <c r="H27" i="19" s="1"/>
  <c r="D30" i="19"/>
  <c r="C34" i="19"/>
  <c r="E34" i="19" s="1"/>
  <c r="F34" i="19" s="1"/>
  <c r="C37" i="19"/>
  <c r="E37" i="19" s="1"/>
  <c r="F37" i="19" s="1"/>
  <c r="D41" i="19"/>
  <c r="D21" i="15"/>
  <c r="C34" i="15"/>
  <c r="H34" i="15" s="1"/>
  <c r="C9" i="16"/>
  <c r="H9" i="16" s="1"/>
  <c r="C11" i="17"/>
  <c r="E11" i="17" s="1"/>
  <c r="D13" i="17"/>
  <c r="C15" i="17"/>
  <c r="H15" i="17" s="1"/>
  <c r="D17" i="17"/>
  <c r="C20" i="17"/>
  <c r="E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8"/>
  <c r="H7" i="18" s="1"/>
  <c r="D14" i="18"/>
  <c r="C27" i="18"/>
  <c r="H27" i="18" s="1"/>
  <c r="D41" i="18"/>
  <c r="D8" i="19"/>
  <c r="C12" i="19"/>
  <c r="E12" i="19" s="1"/>
  <c r="D15" i="19"/>
  <c r="C18" i="19"/>
  <c r="H18" i="19" s="1"/>
  <c r="D21" i="19"/>
  <c r="C25" i="19"/>
  <c r="E25" i="19" s="1"/>
  <c r="F25" i="19" s="1"/>
  <c r="C28" i="19"/>
  <c r="E28" i="19" s="1"/>
  <c r="G28" i="19" s="1"/>
  <c r="D32" i="19"/>
  <c r="D35" i="19"/>
  <c r="C39" i="19"/>
  <c r="H39" i="19" s="1"/>
  <c r="D42" i="19"/>
  <c r="C7" i="15"/>
  <c r="E7" i="15" s="1"/>
  <c r="D12" i="15"/>
  <c r="C25" i="15"/>
  <c r="E25" i="15" s="1"/>
  <c r="D39" i="15"/>
  <c r="C7" i="16"/>
  <c r="E7" i="16" s="1"/>
  <c r="G7" i="16" s="1"/>
  <c r="D12" i="16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H32" i="17" s="1"/>
  <c r="D34" i="17"/>
  <c r="C36" i="17"/>
  <c r="H36" i="17" s="1"/>
  <c r="D38" i="17"/>
  <c r="C41" i="17"/>
  <c r="H41" i="17" s="1"/>
  <c r="C18" i="18"/>
  <c r="H18" i="18" s="1"/>
  <c r="C7" i="19"/>
  <c r="E7" i="19" s="1"/>
  <c r="G7" i="19" s="1"/>
  <c r="C9" i="19"/>
  <c r="E9" i="19" s="1"/>
  <c r="D12" i="19"/>
  <c r="C16" i="19"/>
  <c r="E16" i="19" s="1"/>
  <c r="G16" i="19" s="1"/>
  <c r="C19" i="19"/>
  <c r="E19" i="19" s="1"/>
  <c r="F19" i="19" s="1"/>
  <c r="D23" i="19"/>
  <c r="D26" i="19"/>
  <c r="C30" i="19"/>
  <c r="E30" i="19" s="1"/>
  <c r="D33" i="19"/>
  <c r="C36" i="19"/>
  <c r="H36" i="19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H10" i="19"/>
  <c r="C41" i="19"/>
  <c r="D40" i="19"/>
  <c r="C38" i="19"/>
  <c r="D37" i="19"/>
  <c r="C35" i="19"/>
  <c r="D34" i="19"/>
  <c r="C32" i="19"/>
  <c r="D31" i="19"/>
  <c r="C29" i="19"/>
  <c r="D28" i="19"/>
  <c r="C26" i="19"/>
  <c r="D25" i="19"/>
  <c r="C23" i="19"/>
  <c r="D22" i="19"/>
  <c r="C20" i="19"/>
  <c r="D19" i="19"/>
  <c r="C17" i="19"/>
  <c r="D16" i="19"/>
  <c r="C14" i="19"/>
  <c r="D13" i="19"/>
  <c r="C11" i="19"/>
  <c r="D10" i="19"/>
  <c r="C8" i="19"/>
  <c r="D7" i="19"/>
  <c r="D9" i="19"/>
  <c r="D11" i="19"/>
  <c r="C13" i="19"/>
  <c r="C15" i="19"/>
  <c r="D18" i="19"/>
  <c r="D20" i="19"/>
  <c r="C22" i="19"/>
  <c r="C24" i="19"/>
  <c r="D27" i="19"/>
  <c r="D29" i="19"/>
  <c r="C31" i="19"/>
  <c r="C33" i="19"/>
  <c r="D36" i="19"/>
  <c r="D38" i="19"/>
  <c r="C40" i="19"/>
  <c r="C42" i="19"/>
  <c r="C41" i="18"/>
  <c r="D40" i="18"/>
  <c r="C38" i="18"/>
  <c r="D37" i="18"/>
  <c r="C35" i="18"/>
  <c r="D34" i="18"/>
  <c r="C32" i="18"/>
  <c r="D31" i="18"/>
  <c r="C29" i="18"/>
  <c r="D28" i="18"/>
  <c r="C26" i="18"/>
  <c r="D25" i="18"/>
  <c r="C23" i="18"/>
  <c r="D22" i="18"/>
  <c r="C20" i="18"/>
  <c r="D19" i="18"/>
  <c r="C17" i="18"/>
  <c r="D16" i="18"/>
  <c r="C14" i="18"/>
  <c r="D13" i="18"/>
  <c r="C11" i="18"/>
  <c r="D10" i="18"/>
  <c r="C8" i="18"/>
  <c r="D7" i="18"/>
  <c r="D42" i="18"/>
  <c r="C40" i="18"/>
  <c r="D39" i="18"/>
  <c r="C37" i="18"/>
  <c r="D36" i="18"/>
  <c r="C34" i="18"/>
  <c r="D33" i="18"/>
  <c r="C31" i="18"/>
  <c r="D30" i="18"/>
  <c r="C28" i="18"/>
  <c r="D27" i="18"/>
  <c r="C25" i="18"/>
  <c r="D24" i="18"/>
  <c r="C22" i="18"/>
  <c r="D21" i="18"/>
  <c r="C19" i="18"/>
  <c r="D18" i="18"/>
  <c r="C16" i="18"/>
  <c r="D15" i="18"/>
  <c r="C13" i="18"/>
  <c r="D12" i="18"/>
  <c r="C10" i="18"/>
  <c r="D9" i="18"/>
  <c r="D8" i="18"/>
  <c r="C12" i="18"/>
  <c r="D17" i="18"/>
  <c r="C21" i="18"/>
  <c r="D26" i="18"/>
  <c r="C30" i="18"/>
  <c r="D35" i="18"/>
  <c r="C39" i="18"/>
  <c r="D11" i="18"/>
  <c r="C15" i="18"/>
  <c r="D20" i="18"/>
  <c r="C24" i="18"/>
  <c r="D29" i="18"/>
  <c r="C33" i="18"/>
  <c r="D38" i="18"/>
  <c r="C42" i="18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H39" i="16"/>
  <c r="E39" i="16"/>
  <c r="D14" i="16"/>
  <c r="C16" i="16"/>
  <c r="D17" i="16"/>
  <c r="C21" i="16"/>
  <c r="D26" i="16"/>
  <c r="C30" i="16"/>
  <c r="D35" i="16"/>
  <c r="C41" i="16"/>
  <c r="D40" i="16"/>
  <c r="C38" i="16"/>
  <c r="D37" i="16"/>
  <c r="C35" i="16"/>
  <c r="D34" i="16"/>
  <c r="C32" i="16"/>
  <c r="D31" i="16"/>
  <c r="C29" i="16"/>
  <c r="D28" i="16"/>
  <c r="C26" i="16"/>
  <c r="D25" i="16"/>
  <c r="C23" i="16"/>
  <c r="D22" i="16"/>
  <c r="C20" i="16"/>
  <c r="D19" i="16"/>
  <c r="C17" i="16"/>
  <c r="D16" i="16"/>
  <c r="C14" i="16"/>
  <c r="D13" i="16"/>
  <c r="C11" i="16"/>
  <c r="D10" i="16"/>
  <c r="C8" i="16"/>
  <c r="D7" i="16"/>
  <c r="D42" i="16"/>
  <c r="C40" i="16"/>
  <c r="D39" i="16"/>
  <c r="C37" i="16"/>
  <c r="D36" i="16"/>
  <c r="C34" i="16"/>
  <c r="D33" i="16"/>
  <c r="C31" i="16"/>
  <c r="D30" i="16"/>
  <c r="C28" i="16"/>
  <c r="D27" i="16"/>
  <c r="C25" i="16"/>
  <c r="D24" i="16"/>
  <c r="C22" i="16"/>
  <c r="D21" i="16"/>
  <c r="C19" i="16"/>
  <c r="D18" i="16"/>
  <c r="D9" i="16"/>
  <c r="D11" i="16"/>
  <c r="C13" i="16"/>
  <c r="C15" i="16"/>
  <c r="D20" i="16"/>
  <c r="C24" i="16"/>
  <c r="D29" i="16"/>
  <c r="C33" i="16"/>
  <c r="D38" i="16"/>
  <c r="C42" i="16"/>
  <c r="D8" i="16"/>
  <c r="C10" i="16"/>
  <c r="C12" i="16"/>
  <c r="D15" i="16"/>
  <c r="C18" i="16"/>
  <c r="D23" i="16"/>
  <c r="C27" i="16"/>
  <c r="D32" i="16"/>
  <c r="C36" i="16"/>
  <c r="D41" i="16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H12" i="19" l="1"/>
  <c r="H37" i="19"/>
  <c r="G37" i="19"/>
  <c r="G34" i="19"/>
  <c r="H7" i="16"/>
  <c r="H36" i="18"/>
  <c r="E36" i="19"/>
  <c r="G36" i="19" s="1"/>
  <c r="E18" i="19"/>
  <c r="G18" i="19" s="1"/>
  <c r="E18" i="17"/>
  <c r="G18" i="17" s="1"/>
  <c r="E15" i="17"/>
  <c r="F15" i="17" s="1"/>
  <c r="H9" i="17"/>
  <c r="H16" i="15"/>
  <c r="E12" i="17"/>
  <c r="G12" i="17" s="1"/>
  <c r="F7" i="19"/>
  <c r="E42" i="17"/>
  <c r="G42" i="17" s="1"/>
  <c r="E32" i="17"/>
  <c r="G32" i="17" s="1"/>
  <c r="H35" i="17"/>
  <c r="G10" i="19"/>
  <c r="E9" i="16"/>
  <c r="F9" i="16" s="1"/>
  <c r="H29" i="17"/>
  <c r="H25" i="15"/>
  <c r="F16" i="19"/>
  <c r="H16" i="19"/>
  <c r="E18" i="18"/>
  <c r="F18" i="18" s="1"/>
  <c r="E21" i="19"/>
  <c r="F21" i="19" s="1"/>
  <c r="H17" i="17"/>
  <c r="E9" i="18"/>
  <c r="G9" i="18" s="1"/>
  <c r="E39" i="17"/>
  <c r="G39" i="17" s="1"/>
  <c r="E27" i="18"/>
  <c r="G27" i="18" s="1"/>
  <c r="G19" i="19"/>
  <c r="H7" i="19"/>
  <c r="E23" i="17"/>
  <c r="G23" i="17" s="1"/>
  <c r="E33" i="17"/>
  <c r="F33" i="17" s="1"/>
  <c r="H20" i="17"/>
  <c r="F28" i="19"/>
  <c r="E34" i="15"/>
  <c r="G34" i="15" s="1"/>
  <c r="F7" i="16"/>
  <c r="E36" i="17"/>
  <c r="G36" i="17" s="1"/>
  <c r="F9" i="17"/>
  <c r="E27" i="19"/>
  <c r="G27" i="19" s="1"/>
  <c r="E39" i="19"/>
  <c r="F39" i="19" s="1"/>
  <c r="H28" i="19"/>
  <c r="E41" i="17"/>
  <c r="G41" i="17" s="1"/>
  <c r="H26" i="17"/>
  <c r="E21" i="17"/>
  <c r="G21" i="17" s="1"/>
  <c r="H9" i="19"/>
  <c r="H8" i="17"/>
  <c r="E14" i="17"/>
  <c r="G14" i="17" s="1"/>
  <c r="E30" i="17"/>
  <c r="H30" i="19"/>
  <c r="H7" i="15"/>
  <c r="H11" i="17"/>
  <c r="H38" i="17"/>
  <c r="E24" i="17"/>
  <c r="G24" i="17" s="1"/>
  <c r="E7" i="18"/>
  <c r="F7" i="18" s="1"/>
  <c r="G25" i="19"/>
  <c r="E27" i="17"/>
  <c r="G27" i="17" s="1"/>
  <c r="H34" i="19"/>
  <c r="H25" i="19"/>
  <c r="H19" i="19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42" i="19"/>
  <c r="E42" i="19"/>
  <c r="H22" i="19"/>
  <c r="E22" i="19"/>
  <c r="H15" i="19"/>
  <c r="E15" i="19"/>
  <c r="E14" i="19"/>
  <c r="H14" i="19"/>
  <c r="E23" i="19"/>
  <c r="H23" i="19"/>
  <c r="E32" i="19"/>
  <c r="H32" i="19"/>
  <c r="E41" i="19"/>
  <c r="H41" i="19"/>
  <c r="H40" i="19"/>
  <c r="E40" i="19"/>
  <c r="H33" i="19"/>
  <c r="E33" i="19"/>
  <c r="H13" i="19"/>
  <c r="E13" i="19"/>
  <c r="H11" i="19"/>
  <c r="E11" i="19"/>
  <c r="H20" i="19"/>
  <c r="E20" i="19"/>
  <c r="H29" i="19"/>
  <c r="E29" i="19"/>
  <c r="H38" i="19"/>
  <c r="E38" i="19"/>
  <c r="G9" i="19"/>
  <c r="F9" i="19"/>
  <c r="F30" i="19"/>
  <c r="G30" i="19"/>
  <c r="F12" i="19"/>
  <c r="G12" i="19"/>
  <c r="H31" i="19"/>
  <c r="E31" i="19"/>
  <c r="H24" i="19"/>
  <c r="E24" i="19"/>
  <c r="E8" i="19"/>
  <c r="H8" i="19"/>
  <c r="E17" i="19"/>
  <c r="H17" i="19"/>
  <c r="E26" i="19"/>
  <c r="H26" i="19"/>
  <c r="E35" i="19"/>
  <c r="H35" i="19"/>
  <c r="H33" i="18"/>
  <c r="E33" i="18"/>
  <c r="H39" i="18"/>
  <c r="E39" i="18"/>
  <c r="H12" i="18"/>
  <c r="E12" i="18"/>
  <c r="H13" i="18"/>
  <c r="E13" i="18"/>
  <c r="H22" i="18"/>
  <c r="E22" i="18"/>
  <c r="H31" i="18"/>
  <c r="E31" i="18"/>
  <c r="H40" i="18"/>
  <c r="E40" i="18"/>
  <c r="H42" i="18"/>
  <c r="E42" i="18"/>
  <c r="H15" i="18"/>
  <c r="E15" i="18"/>
  <c r="H21" i="18"/>
  <c r="E21" i="18"/>
  <c r="H10" i="18"/>
  <c r="E10" i="18"/>
  <c r="H19" i="18"/>
  <c r="E19" i="18"/>
  <c r="H28" i="18"/>
  <c r="E28" i="18"/>
  <c r="H37" i="18"/>
  <c r="E37" i="18"/>
  <c r="H14" i="18"/>
  <c r="E14" i="18"/>
  <c r="H23" i="18"/>
  <c r="E23" i="18"/>
  <c r="H32" i="18"/>
  <c r="E32" i="18"/>
  <c r="H41" i="18"/>
  <c r="E41" i="18"/>
  <c r="H8" i="18"/>
  <c r="E8" i="18"/>
  <c r="H17" i="18"/>
  <c r="E17" i="18"/>
  <c r="H26" i="18"/>
  <c r="E26" i="18"/>
  <c r="H35" i="18"/>
  <c r="E35" i="18"/>
  <c r="H24" i="18"/>
  <c r="E24" i="18"/>
  <c r="H30" i="18"/>
  <c r="E30" i="18"/>
  <c r="E16" i="18"/>
  <c r="H16" i="18"/>
  <c r="E25" i="18"/>
  <c r="H25" i="18"/>
  <c r="E34" i="18"/>
  <c r="H34" i="18"/>
  <c r="H11" i="18"/>
  <c r="E11" i="18"/>
  <c r="H20" i="18"/>
  <c r="E20" i="18"/>
  <c r="H29" i="18"/>
  <c r="E29" i="18"/>
  <c r="H38" i="18"/>
  <c r="E38" i="18"/>
  <c r="G36" i="18"/>
  <c r="F36" i="18"/>
  <c r="H37" i="17"/>
  <c r="E37" i="17"/>
  <c r="H28" i="17"/>
  <c r="E28" i="17"/>
  <c r="H19" i="17"/>
  <c r="E19" i="17"/>
  <c r="H10" i="17"/>
  <c r="E10" i="17"/>
  <c r="F17" i="17"/>
  <c r="G17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F20" i="17"/>
  <c r="G20" i="17"/>
  <c r="F26" i="17"/>
  <c r="G26" i="17"/>
  <c r="F38" i="17"/>
  <c r="G38" i="17"/>
  <c r="H33" i="16"/>
  <c r="E33" i="16"/>
  <c r="E19" i="16"/>
  <c r="H19" i="16"/>
  <c r="E28" i="16"/>
  <c r="H28" i="16"/>
  <c r="E37" i="16"/>
  <c r="H37" i="16"/>
  <c r="E14" i="16"/>
  <c r="H14" i="16"/>
  <c r="H23" i="16"/>
  <c r="E23" i="16"/>
  <c r="H32" i="16"/>
  <c r="E32" i="16"/>
  <c r="H41" i="16"/>
  <c r="E41" i="16"/>
  <c r="H30" i="16"/>
  <c r="E30" i="16"/>
  <c r="H27" i="16"/>
  <c r="E27" i="16"/>
  <c r="H42" i="16"/>
  <c r="E42" i="16"/>
  <c r="H15" i="16"/>
  <c r="E15" i="16"/>
  <c r="H25" i="16"/>
  <c r="E25" i="16"/>
  <c r="H34" i="16"/>
  <c r="E34" i="16"/>
  <c r="E11" i="16"/>
  <c r="H11" i="16"/>
  <c r="H20" i="16"/>
  <c r="E20" i="16"/>
  <c r="H29" i="16"/>
  <c r="E29" i="16"/>
  <c r="H38" i="16"/>
  <c r="E38" i="16"/>
  <c r="H16" i="16"/>
  <c r="E16" i="16"/>
  <c r="G39" i="16"/>
  <c r="F39" i="16"/>
  <c r="H36" i="16"/>
  <c r="E36" i="16"/>
  <c r="H12" i="16"/>
  <c r="E12" i="16"/>
  <c r="H18" i="16"/>
  <c r="E18" i="16"/>
  <c r="H10" i="16"/>
  <c r="E10" i="16"/>
  <c r="H24" i="16"/>
  <c r="E24" i="16"/>
  <c r="E13" i="16"/>
  <c r="H13" i="16"/>
  <c r="H22" i="16"/>
  <c r="E22" i="16"/>
  <c r="H31" i="16"/>
  <c r="E31" i="16"/>
  <c r="H40" i="16"/>
  <c r="E40" i="16"/>
  <c r="H8" i="16"/>
  <c r="E8" i="16"/>
  <c r="H17" i="16"/>
  <c r="E17" i="16"/>
  <c r="H26" i="16"/>
  <c r="E26" i="16"/>
  <c r="H35" i="16"/>
  <c r="E35" i="16"/>
  <c r="H21" i="16"/>
  <c r="E21" i="16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G9" i="16" l="1"/>
  <c r="G15" i="17"/>
  <c r="F36" i="19"/>
  <c r="F9" i="18"/>
  <c r="F21" i="17"/>
  <c r="F18" i="19"/>
  <c r="F18" i="17"/>
  <c r="F41" i="17"/>
  <c r="G18" i="18"/>
  <c r="F32" i="17"/>
  <c r="G33" i="17"/>
  <c r="F42" i="17"/>
  <c r="F12" i="17"/>
  <c r="F27" i="19"/>
  <c r="F36" i="17"/>
  <c r="F23" i="17"/>
  <c r="G21" i="19"/>
  <c r="F34" i="15"/>
  <c r="F39" i="17"/>
  <c r="F27" i="18"/>
  <c r="G7" i="18"/>
  <c r="G39" i="19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5" i="19"/>
  <c r="G35" i="19"/>
  <c r="F8" i="19"/>
  <c r="G8" i="19"/>
  <c r="G31" i="19"/>
  <c r="F31" i="19"/>
  <c r="F38" i="19"/>
  <c r="G38" i="19"/>
  <c r="F11" i="19"/>
  <c r="G11" i="19"/>
  <c r="G40" i="19"/>
  <c r="F40" i="19"/>
  <c r="F41" i="19"/>
  <c r="G41" i="19"/>
  <c r="F14" i="19"/>
  <c r="G14" i="19"/>
  <c r="G22" i="19"/>
  <c r="F22" i="19"/>
  <c r="F17" i="19"/>
  <c r="G17" i="19"/>
  <c r="G24" i="19"/>
  <c r="F24" i="19"/>
  <c r="F20" i="19"/>
  <c r="G20" i="19"/>
  <c r="G33" i="19"/>
  <c r="F33" i="19"/>
  <c r="F23" i="19"/>
  <c r="G23" i="19"/>
  <c r="G15" i="19"/>
  <c r="F15" i="19"/>
  <c r="F26" i="19"/>
  <c r="G26" i="19"/>
  <c r="F29" i="19"/>
  <c r="G29" i="19"/>
  <c r="G13" i="19"/>
  <c r="F13" i="19"/>
  <c r="F32" i="19"/>
  <c r="G32" i="19"/>
  <c r="G42" i="19"/>
  <c r="F42" i="19"/>
  <c r="G16" i="18"/>
  <c r="F16" i="18"/>
  <c r="F8" i="18"/>
  <c r="G8" i="18"/>
  <c r="G22" i="18"/>
  <c r="F22" i="18"/>
  <c r="G39" i="18"/>
  <c r="F39" i="18"/>
  <c r="F29" i="18"/>
  <c r="G29" i="18"/>
  <c r="G25" i="18"/>
  <c r="F25" i="18"/>
  <c r="F17" i="18"/>
  <c r="G17" i="18"/>
  <c r="F41" i="18"/>
  <c r="G41" i="18"/>
  <c r="F14" i="18"/>
  <c r="G14" i="18"/>
  <c r="G19" i="18"/>
  <c r="F19" i="18"/>
  <c r="G15" i="18"/>
  <c r="F15" i="18"/>
  <c r="G31" i="18"/>
  <c r="F31" i="18"/>
  <c r="G12" i="18"/>
  <c r="F12" i="18"/>
  <c r="F20" i="18"/>
  <c r="G20" i="18"/>
  <c r="G30" i="18"/>
  <c r="F30" i="18"/>
  <c r="F35" i="18"/>
  <c r="G35" i="18"/>
  <c r="F32" i="18"/>
  <c r="G32" i="18"/>
  <c r="G37" i="18"/>
  <c r="F37" i="18"/>
  <c r="G10" i="18"/>
  <c r="F10" i="18"/>
  <c r="G42" i="18"/>
  <c r="F42" i="18"/>
  <c r="F38" i="18"/>
  <c r="G38" i="18"/>
  <c r="F11" i="18"/>
  <c r="G11" i="18"/>
  <c r="G34" i="18"/>
  <c r="F34" i="18"/>
  <c r="G24" i="18"/>
  <c r="F24" i="18"/>
  <c r="F26" i="18"/>
  <c r="G26" i="18"/>
  <c r="F23" i="18"/>
  <c r="G23" i="18"/>
  <c r="G28" i="18"/>
  <c r="F28" i="18"/>
  <c r="G21" i="18"/>
  <c r="F21" i="18"/>
  <c r="G40" i="18"/>
  <c r="F40" i="18"/>
  <c r="G13" i="18"/>
  <c r="F13" i="18"/>
  <c r="G33" i="18"/>
  <c r="F33" i="18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G34" i="16"/>
  <c r="F34" i="16"/>
  <c r="F26" i="16"/>
  <c r="G26" i="16"/>
  <c r="G40" i="16"/>
  <c r="F40" i="16"/>
  <c r="F29" i="16"/>
  <c r="G29" i="16"/>
  <c r="G42" i="16"/>
  <c r="F42" i="16"/>
  <c r="G30" i="16"/>
  <c r="F30" i="16"/>
  <c r="F23" i="16"/>
  <c r="G23" i="16"/>
  <c r="F14" i="16"/>
  <c r="G14" i="16"/>
  <c r="G19" i="16"/>
  <c r="F19" i="16"/>
  <c r="F35" i="16"/>
  <c r="G35" i="16"/>
  <c r="F8" i="16"/>
  <c r="G8" i="16"/>
  <c r="G22" i="16"/>
  <c r="F22" i="16"/>
  <c r="G13" i="16"/>
  <c r="F13" i="16"/>
  <c r="G10" i="16"/>
  <c r="F10" i="16"/>
  <c r="G36" i="16"/>
  <c r="F36" i="16"/>
  <c r="F38" i="16"/>
  <c r="G38" i="16"/>
  <c r="G15" i="16"/>
  <c r="F15" i="16"/>
  <c r="F32" i="16"/>
  <c r="G32" i="16"/>
  <c r="G28" i="16"/>
  <c r="F28" i="16"/>
  <c r="G33" i="16"/>
  <c r="F33" i="16"/>
  <c r="G18" i="16"/>
  <c r="F18" i="16"/>
  <c r="G21" i="16"/>
  <c r="F21" i="16"/>
  <c r="F17" i="16"/>
  <c r="G17" i="16"/>
  <c r="G31" i="16"/>
  <c r="F31" i="16"/>
  <c r="G24" i="16"/>
  <c r="F24" i="16"/>
  <c r="G12" i="16"/>
  <c r="F12" i="16"/>
  <c r="G16" i="16"/>
  <c r="F16" i="16"/>
  <c r="F20" i="16"/>
  <c r="G20" i="16"/>
  <c r="F11" i="16"/>
  <c r="G11" i="16"/>
  <c r="G25" i="16"/>
  <c r="F25" i="16"/>
  <c r="G27" i="16"/>
  <c r="F27" i="16"/>
  <c r="F41" i="16"/>
  <c r="G41" i="16"/>
  <c r="G37" i="16"/>
  <c r="F37" i="16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H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H16" i="14" l="1"/>
  <c r="E7" i="14"/>
  <c r="F7" i="14" s="1"/>
  <c r="E18" i="14"/>
  <c r="F18" i="14" s="1"/>
  <c r="E9" i="14"/>
  <c r="F9" i="14" s="1"/>
  <c r="G16" i="14"/>
  <c r="E12" i="14"/>
  <c r="G12" i="14" s="1"/>
  <c r="H21" i="14"/>
  <c r="E10" i="14"/>
  <c r="G10" i="14" s="1"/>
  <c r="H30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7" i="14" l="1"/>
  <c r="G9" i="14"/>
  <c r="G18" i="14"/>
  <c r="F12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E21" i="13" l="1"/>
  <c r="G21" i="13" s="1"/>
  <c r="H12" i="13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F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D3" i="12"/>
  <c r="C7" i="12" s="1"/>
  <c r="D2" i="12"/>
  <c r="C6" i="12" s="1"/>
  <c r="D6" i="12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D3" i="11"/>
  <c r="D42" i="11" s="1"/>
  <c r="D2" i="11"/>
  <c r="C6" i="11" s="1"/>
  <c r="D6" i="11" s="1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D7" i="11"/>
  <c r="D8" i="11"/>
  <c r="C20" i="11"/>
  <c r="E20" i="11" s="1"/>
  <c r="D26" i="11"/>
  <c r="C33" i="11"/>
  <c r="E33" i="11" s="1"/>
  <c r="G33" i="11" s="1"/>
  <c r="D40" i="11"/>
  <c r="C25" i="5"/>
  <c r="E25" i="5" s="1"/>
  <c r="F25" i="5" s="1"/>
  <c r="C21" i="6"/>
  <c r="H21" i="6" s="1"/>
  <c r="C11" i="11"/>
  <c r="E11" i="11" s="1"/>
  <c r="D13" i="11"/>
  <c r="D16" i="11"/>
  <c r="D22" i="11"/>
  <c r="C29" i="11"/>
  <c r="H29" i="11" s="1"/>
  <c r="D35" i="11"/>
  <c r="C42" i="11"/>
  <c r="H42" i="11" s="1"/>
  <c r="D12" i="5"/>
  <c r="C8" i="11"/>
  <c r="E8" i="11" s="1"/>
  <c r="C9" i="11"/>
  <c r="E9" i="11" s="1"/>
  <c r="G9" i="11" s="1"/>
  <c r="D11" i="11"/>
  <c r="D14" i="11"/>
  <c r="C18" i="11"/>
  <c r="E18" i="11" s="1"/>
  <c r="F18" i="11" s="1"/>
  <c r="C24" i="11"/>
  <c r="E24" i="11" s="1"/>
  <c r="G24" i="11" s="1"/>
  <c r="D31" i="11"/>
  <c r="C38" i="11"/>
  <c r="H38" i="11" s="1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H14" i="6" s="1"/>
  <c r="D11" i="6"/>
  <c r="C9" i="6"/>
  <c r="E9" i="6" s="1"/>
  <c r="G9" i="6" s="1"/>
  <c r="C8" i="6"/>
  <c r="H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E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C17" i="9"/>
  <c r="H17" i="9" s="1"/>
  <c r="D19" i="9"/>
  <c r="C21" i="9"/>
  <c r="H21" i="9" s="1"/>
  <c r="D23" i="9"/>
  <c r="C26" i="9"/>
  <c r="H26" i="9" s="1"/>
  <c r="D28" i="9"/>
  <c r="C30" i="9"/>
  <c r="H30" i="9" s="1"/>
  <c r="D32" i="9"/>
  <c r="C35" i="9"/>
  <c r="E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H35" i="10" s="1"/>
  <c r="D40" i="10"/>
  <c r="D10" i="11"/>
  <c r="C12" i="11"/>
  <c r="H12" i="11" s="1"/>
  <c r="C14" i="11"/>
  <c r="H14" i="11" s="1"/>
  <c r="C15" i="11"/>
  <c r="E15" i="11" s="1"/>
  <c r="G15" i="11" s="1"/>
  <c r="D17" i="11"/>
  <c r="D19" i="11"/>
  <c r="C21" i="11"/>
  <c r="H21" i="11" s="1"/>
  <c r="D23" i="11"/>
  <c r="C26" i="11"/>
  <c r="E26" i="11" s="1"/>
  <c r="D28" i="11"/>
  <c r="C30" i="11"/>
  <c r="H30" i="11" s="1"/>
  <c r="D32" i="11"/>
  <c r="C35" i="11"/>
  <c r="E35" i="11" s="1"/>
  <c r="D37" i="11"/>
  <c r="C39" i="11"/>
  <c r="H39" i="11" s="1"/>
  <c r="D41" i="11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E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C18" i="9"/>
  <c r="H18" i="9" s="1"/>
  <c r="D20" i="9"/>
  <c r="C23" i="9"/>
  <c r="H23" i="9" s="1"/>
  <c r="D25" i="9"/>
  <c r="C27" i="9"/>
  <c r="H27" i="9" s="1"/>
  <c r="D29" i="9"/>
  <c r="C32" i="9"/>
  <c r="E32" i="9" s="1"/>
  <c r="D34" i="9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E29" i="10" s="1"/>
  <c r="D34" i="10"/>
  <c r="C38" i="10"/>
  <c r="H38" i="10" s="1"/>
  <c r="C17" i="11"/>
  <c r="E17" i="11" s="1"/>
  <c r="D20" i="11"/>
  <c r="C23" i="11"/>
  <c r="H23" i="11" s="1"/>
  <c r="D25" i="11"/>
  <c r="C27" i="11"/>
  <c r="E27" i="11" s="1"/>
  <c r="G27" i="11" s="1"/>
  <c r="D29" i="11"/>
  <c r="C32" i="11"/>
  <c r="E32" i="11" s="1"/>
  <c r="D34" i="11"/>
  <c r="C36" i="11"/>
  <c r="E36" i="11" s="1"/>
  <c r="F36" i="11" s="1"/>
  <c r="D38" i="11"/>
  <c r="C41" i="11"/>
  <c r="H41" i="11" s="1"/>
  <c r="H7" i="12"/>
  <c r="E7" i="12"/>
  <c r="C41" i="12"/>
  <c r="D40" i="12"/>
  <c r="C38" i="12"/>
  <c r="D37" i="12"/>
  <c r="C35" i="12"/>
  <c r="D34" i="12"/>
  <c r="C32" i="12"/>
  <c r="D31" i="12"/>
  <c r="C29" i="12"/>
  <c r="D28" i="12"/>
  <c r="C26" i="12"/>
  <c r="D25" i="12"/>
  <c r="C23" i="12"/>
  <c r="D22" i="12"/>
  <c r="C20" i="12"/>
  <c r="D19" i="12"/>
  <c r="C17" i="12"/>
  <c r="D16" i="12"/>
  <c r="C14" i="12"/>
  <c r="D13" i="12"/>
  <c r="C11" i="12"/>
  <c r="D10" i="12"/>
  <c r="C8" i="12"/>
  <c r="D7" i="12"/>
  <c r="D42" i="12"/>
  <c r="C40" i="12"/>
  <c r="D39" i="12"/>
  <c r="C37" i="12"/>
  <c r="D36" i="12"/>
  <c r="C34" i="12"/>
  <c r="D33" i="12"/>
  <c r="C31" i="12"/>
  <c r="D30" i="12"/>
  <c r="C28" i="12"/>
  <c r="D27" i="12"/>
  <c r="C25" i="12"/>
  <c r="D24" i="12"/>
  <c r="C22" i="12"/>
  <c r="D21" i="12"/>
  <c r="C19" i="12"/>
  <c r="D18" i="12"/>
  <c r="C16" i="12"/>
  <c r="D15" i="12"/>
  <c r="C13" i="12"/>
  <c r="D12" i="12"/>
  <c r="C10" i="12"/>
  <c r="D9" i="12"/>
  <c r="C42" i="12"/>
  <c r="D41" i="12"/>
  <c r="C39" i="12"/>
  <c r="D38" i="12"/>
  <c r="C36" i="12"/>
  <c r="D35" i="12"/>
  <c r="C33" i="12"/>
  <c r="D32" i="12"/>
  <c r="C30" i="12"/>
  <c r="D29" i="12"/>
  <c r="C27" i="12"/>
  <c r="D26" i="12"/>
  <c r="C24" i="12"/>
  <c r="D23" i="12"/>
  <c r="C21" i="12"/>
  <c r="D20" i="12"/>
  <c r="C18" i="12"/>
  <c r="D17" i="12"/>
  <c r="C15" i="12"/>
  <c r="D14" i="12"/>
  <c r="C12" i="12"/>
  <c r="D11" i="12"/>
  <c r="C9" i="12"/>
  <c r="D8" i="12"/>
  <c r="C7" i="11"/>
  <c r="D9" i="11"/>
  <c r="C10" i="11"/>
  <c r="D12" i="11"/>
  <c r="C13" i="11"/>
  <c r="D15" i="11"/>
  <c r="C16" i="11"/>
  <c r="D18" i="11"/>
  <c r="C19" i="11"/>
  <c r="D21" i="11"/>
  <c r="C22" i="11"/>
  <c r="D24" i="11"/>
  <c r="C25" i="11"/>
  <c r="D27" i="11"/>
  <c r="C28" i="11"/>
  <c r="D30" i="11"/>
  <c r="C31" i="11"/>
  <c r="D33" i="11"/>
  <c r="C34" i="11"/>
  <c r="D36" i="11"/>
  <c r="C37" i="11"/>
  <c r="D39" i="11"/>
  <c r="C40" i="1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21" i="9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12" i="6"/>
  <c r="G12" i="6" s="1"/>
  <c r="E27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H7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H18" i="8" l="1"/>
  <c r="E14" i="6"/>
  <c r="H11" i="6"/>
  <c r="H20" i="9"/>
  <c r="G25" i="5"/>
  <c r="H14" i="10"/>
  <c r="H41" i="6"/>
  <c r="E42" i="9"/>
  <c r="G42" i="9" s="1"/>
  <c r="E34" i="8"/>
  <c r="F34" i="8" s="1"/>
  <c r="E8" i="6"/>
  <c r="F8" i="6" s="1"/>
  <c r="H8" i="11"/>
  <c r="H36" i="8"/>
  <c r="H41" i="9"/>
  <c r="E35" i="10"/>
  <c r="G35" i="10" s="1"/>
  <c r="H29" i="10"/>
  <c r="E9" i="8"/>
  <c r="F9" i="8" s="1"/>
  <c r="F7" i="5"/>
  <c r="H25" i="5"/>
  <c r="E21" i="11"/>
  <c r="G21" i="11" s="1"/>
  <c r="F25" i="8"/>
  <c r="H33" i="9"/>
  <c r="E9" i="5"/>
  <c r="F9" i="5" s="1"/>
  <c r="E8" i="9"/>
  <c r="F8" i="9" s="1"/>
  <c r="H20" i="11"/>
  <c r="H29" i="9"/>
  <c r="E16" i="8"/>
  <c r="G16" i="8" s="1"/>
  <c r="H25" i="8"/>
  <c r="E12" i="9"/>
  <c r="G12" i="9" s="1"/>
  <c r="E36" i="6"/>
  <c r="G36" i="6" s="1"/>
  <c r="F15" i="9"/>
  <c r="H35" i="11"/>
  <c r="E32" i="6"/>
  <c r="G32" i="6" s="1"/>
  <c r="H36" i="11"/>
  <c r="E27" i="5"/>
  <c r="G27" i="5" s="1"/>
  <c r="H38" i="6"/>
  <c r="H35" i="9"/>
  <c r="E39" i="6"/>
  <c r="G39" i="6" s="1"/>
  <c r="H18" i="6"/>
  <c r="E23" i="9"/>
  <c r="G23" i="9" s="1"/>
  <c r="H15" i="9"/>
  <c r="E41" i="10"/>
  <c r="F41" i="10" s="1"/>
  <c r="E23" i="11"/>
  <c r="F23" i="11" s="1"/>
  <c r="F18" i="6"/>
  <c r="E7" i="8"/>
  <c r="F7" i="8" s="1"/>
  <c r="E11" i="9"/>
  <c r="G11" i="9" s="1"/>
  <c r="F33" i="9"/>
  <c r="E29" i="11"/>
  <c r="G29" i="11" s="1"/>
  <c r="E12" i="11"/>
  <c r="G12" i="11" s="1"/>
  <c r="E14" i="9"/>
  <c r="G14" i="9" s="1"/>
  <c r="H24" i="11"/>
  <c r="H17" i="11"/>
  <c r="E30" i="11"/>
  <c r="G30" i="11" s="1"/>
  <c r="G36" i="11"/>
  <c r="F24" i="11"/>
  <c r="E38" i="10"/>
  <c r="F38" i="10" s="1"/>
  <c r="G18" i="11"/>
  <c r="H11" i="11"/>
  <c r="H27" i="11"/>
  <c r="H26" i="11"/>
  <c r="H9" i="11"/>
  <c r="F27" i="11"/>
  <c r="E35" i="6"/>
  <c r="G35" i="6" s="1"/>
  <c r="E29" i="6"/>
  <c r="G29" i="6" s="1"/>
  <c r="H9" i="6"/>
  <c r="F9" i="6"/>
  <c r="E30" i="6"/>
  <c r="E27" i="8"/>
  <c r="G27" i="8" s="1"/>
  <c r="E26" i="9"/>
  <c r="G26" i="9" s="1"/>
  <c r="E39" i="9"/>
  <c r="G39" i="9" s="1"/>
  <c r="E11" i="10"/>
  <c r="G11" i="10" s="1"/>
  <c r="E17" i="10"/>
  <c r="G17" i="10" s="1"/>
  <c r="E41" i="11"/>
  <c r="F41" i="11" s="1"/>
  <c r="E38" i="11"/>
  <c r="G38" i="11" s="1"/>
  <c r="F15" i="11"/>
  <c r="F9" i="11"/>
  <c r="E42" i="11"/>
  <c r="F42" i="11" s="1"/>
  <c r="H18" i="11"/>
  <c r="E15" i="6"/>
  <c r="G15" i="6" s="1"/>
  <c r="E18" i="5"/>
  <c r="F18" i="5" s="1"/>
  <c r="F12" i="6"/>
  <c r="E21" i="6"/>
  <c r="G21" i="6" s="1"/>
  <c r="E27" i="9"/>
  <c r="G27" i="9" s="1"/>
  <c r="H15" i="11"/>
  <c r="H16" i="5"/>
  <c r="H32" i="9"/>
  <c r="H24" i="9"/>
  <c r="E38" i="9"/>
  <c r="G38" i="9" s="1"/>
  <c r="G24" i="9"/>
  <c r="H23" i="10"/>
  <c r="H33" i="11"/>
  <c r="G16" i="5"/>
  <c r="E23" i="6"/>
  <c r="G23" i="6" s="1"/>
  <c r="E17" i="9"/>
  <c r="F17" i="9" s="1"/>
  <c r="H20" i="10"/>
  <c r="H8" i="10"/>
  <c r="E32" i="10"/>
  <c r="G32" i="10" s="1"/>
  <c r="H32" i="11"/>
  <c r="E14" i="11"/>
  <c r="G14" i="11" s="1"/>
  <c r="F33" i="11"/>
  <c r="H26" i="6"/>
  <c r="H17" i="6"/>
  <c r="H20" i="6"/>
  <c r="H26" i="10"/>
  <c r="H24" i="6"/>
  <c r="E24" i="6"/>
  <c r="H42" i="6"/>
  <c r="E42" i="6"/>
  <c r="E18" i="9"/>
  <c r="E30" i="9"/>
  <c r="G30" i="9" s="1"/>
  <c r="E9" i="9"/>
  <c r="E39" i="11"/>
  <c r="H36" i="9"/>
  <c r="E36" i="9"/>
  <c r="H33" i="6"/>
  <c r="E33" i="6"/>
  <c r="H41" i="12"/>
  <c r="E41" i="12"/>
  <c r="H15" i="12"/>
  <c r="E15" i="12"/>
  <c r="H24" i="12"/>
  <c r="E24" i="12"/>
  <c r="H33" i="12"/>
  <c r="E33" i="12"/>
  <c r="H42" i="12"/>
  <c r="E42" i="12"/>
  <c r="H16" i="12"/>
  <c r="E16" i="12"/>
  <c r="H25" i="12"/>
  <c r="E25" i="12"/>
  <c r="H34" i="12"/>
  <c r="E34" i="12"/>
  <c r="H11" i="12"/>
  <c r="E11" i="12"/>
  <c r="H20" i="12"/>
  <c r="E20" i="12"/>
  <c r="H29" i="12"/>
  <c r="E29" i="12"/>
  <c r="H38" i="12"/>
  <c r="E38" i="12"/>
  <c r="G7" i="12"/>
  <c r="F7" i="12"/>
  <c r="H9" i="12"/>
  <c r="E9" i="12"/>
  <c r="H18" i="12"/>
  <c r="E18" i="12"/>
  <c r="H27" i="12"/>
  <c r="E27" i="12"/>
  <c r="H36" i="12"/>
  <c r="E36" i="12"/>
  <c r="H10" i="12"/>
  <c r="E10" i="12"/>
  <c r="H19" i="12"/>
  <c r="E19" i="12"/>
  <c r="H28" i="12"/>
  <c r="E28" i="12"/>
  <c r="H37" i="12"/>
  <c r="E37" i="12"/>
  <c r="H14" i="12"/>
  <c r="E14" i="12"/>
  <c r="H23" i="12"/>
  <c r="E23" i="12"/>
  <c r="H32" i="12"/>
  <c r="E32" i="12"/>
  <c r="H12" i="12"/>
  <c r="E12" i="12"/>
  <c r="H21" i="12"/>
  <c r="E21" i="12"/>
  <c r="H30" i="12"/>
  <c r="E30" i="12"/>
  <c r="H39" i="12"/>
  <c r="E39" i="12"/>
  <c r="H13" i="12"/>
  <c r="E13" i="12"/>
  <c r="H22" i="12"/>
  <c r="E22" i="12"/>
  <c r="H31" i="12"/>
  <c r="E31" i="12"/>
  <c r="H40" i="12"/>
  <c r="E40" i="12"/>
  <c r="H8" i="12"/>
  <c r="E8" i="12"/>
  <c r="H17" i="12"/>
  <c r="E17" i="12"/>
  <c r="H26" i="12"/>
  <c r="E26" i="12"/>
  <c r="H35" i="12"/>
  <c r="E35" i="12"/>
  <c r="E34" i="11"/>
  <c r="H34" i="11"/>
  <c r="G17" i="11"/>
  <c r="F17" i="11"/>
  <c r="E40" i="11"/>
  <c r="H40" i="11"/>
  <c r="E31" i="11"/>
  <c r="H31" i="11"/>
  <c r="E22" i="11"/>
  <c r="H22" i="11"/>
  <c r="E13" i="11"/>
  <c r="H13" i="11"/>
  <c r="F20" i="11"/>
  <c r="G20" i="11"/>
  <c r="E25" i="11"/>
  <c r="H25" i="11"/>
  <c r="E16" i="11"/>
  <c r="H16" i="11"/>
  <c r="H7" i="11"/>
  <c r="E7" i="11"/>
  <c r="G32" i="11"/>
  <c r="F32" i="11"/>
  <c r="G35" i="11"/>
  <c r="F35" i="11"/>
  <c r="G26" i="11"/>
  <c r="F26" i="11"/>
  <c r="G8" i="11"/>
  <c r="F8" i="11"/>
  <c r="H37" i="11"/>
  <c r="E37" i="11"/>
  <c r="H28" i="11"/>
  <c r="E28" i="11"/>
  <c r="H19" i="11"/>
  <c r="E19" i="11"/>
  <c r="H10" i="11"/>
  <c r="E10" i="11"/>
  <c r="F11" i="11"/>
  <c r="G11" i="11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29" i="10"/>
  <c r="F29" i="10"/>
  <c r="G14" i="10"/>
  <c r="F14" i="10"/>
  <c r="G21" i="9"/>
  <c r="F21" i="9"/>
  <c r="H34" i="9"/>
  <c r="E34" i="9"/>
  <c r="H25" i="9"/>
  <c r="E25" i="9"/>
  <c r="E16" i="9"/>
  <c r="H16" i="9"/>
  <c r="H7" i="9"/>
  <c r="E7" i="9"/>
  <c r="F29" i="9"/>
  <c r="G29" i="9"/>
  <c r="F35" i="9"/>
  <c r="G35" i="9"/>
  <c r="H37" i="9"/>
  <c r="E37" i="9"/>
  <c r="H28" i="9"/>
  <c r="E28" i="9"/>
  <c r="H19" i="9"/>
  <c r="E19" i="9"/>
  <c r="H10" i="9"/>
  <c r="E10" i="9"/>
  <c r="G41" i="9"/>
  <c r="F41" i="9"/>
  <c r="G32" i="9"/>
  <c r="F32" i="9"/>
  <c r="E40" i="9"/>
  <c r="H40" i="9"/>
  <c r="E31" i="9"/>
  <c r="H31" i="9"/>
  <c r="E22" i="9"/>
  <c r="H22" i="9"/>
  <c r="E13" i="9"/>
  <c r="H13" i="9"/>
  <c r="F20" i="9"/>
  <c r="G20" i="9"/>
  <c r="H30" i="8"/>
  <c r="E30" i="8"/>
  <c r="H42" i="8"/>
  <c r="E42" i="8"/>
  <c r="H40" i="8"/>
  <c r="E40" i="8"/>
  <c r="H17" i="8"/>
  <c r="E17" i="8"/>
  <c r="H28" i="8"/>
  <c r="E28" i="8"/>
  <c r="H21" i="8"/>
  <c r="E21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F11" i="6"/>
  <c r="G11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G8" i="6" l="1"/>
  <c r="F42" i="9"/>
  <c r="G9" i="8"/>
  <c r="F32" i="6"/>
  <c r="G34" i="8"/>
  <c r="F21" i="11"/>
  <c r="F35" i="10"/>
  <c r="F11" i="9"/>
  <c r="F29" i="6"/>
  <c r="F39" i="9"/>
  <c r="G38" i="10"/>
  <c r="F17" i="10"/>
  <c r="F36" i="6"/>
  <c r="F39" i="6"/>
  <c r="G9" i="5"/>
  <c r="G23" i="11"/>
  <c r="G8" i="9"/>
  <c r="F23" i="9"/>
  <c r="F29" i="11"/>
  <c r="F12" i="11"/>
  <c r="G41" i="10"/>
  <c r="F14" i="9"/>
  <c r="F16" i="8"/>
  <c r="F12" i="9"/>
  <c r="F27" i="5"/>
  <c r="G7" i="8"/>
  <c r="G41" i="11"/>
  <c r="F26" i="9"/>
  <c r="F32" i="10"/>
  <c r="F30" i="11"/>
  <c r="F27" i="8"/>
  <c r="F14" i="11"/>
  <c r="F38" i="11"/>
  <c r="G18" i="5"/>
  <c r="F23" i="6"/>
  <c r="F35" i="6"/>
  <c r="F30" i="9"/>
  <c r="G42" i="11"/>
  <c r="F27" i="9"/>
  <c r="G17" i="9"/>
  <c r="F11" i="10"/>
  <c r="G30" i="6"/>
  <c r="F30" i="6"/>
  <c r="F15" i="6"/>
  <c r="F21" i="6"/>
  <c r="F38" i="9"/>
  <c r="G33" i="6"/>
  <c r="F33" i="6"/>
  <c r="G42" i="6"/>
  <c r="F42" i="6"/>
  <c r="G39" i="11"/>
  <c r="F39" i="11"/>
  <c r="G18" i="9"/>
  <c r="F18" i="9"/>
  <c r="G36" i="9"/>
  <c r="F36" i="9"/>
  <c r="G9" i="9"/>
  <c r="F9" i="9"/>
  <c r="G24" i="6"/>
  <c r="F24" i="6"/>
  <c r="G31" i="12"/>
  <c r="F31" i="12"/>
  <c r="G39" i="12"/>
  <c r="F39" i="12"/>
  <c r="G12" i="12"/>
  <c r="F12" i="12"/>
  <c r="G27" i="12"/>
  <c r="F27" i="12"/>
  <c r="F41" i="12"/>
  <c r="G41" i="12"/>
  <c r="F35" i="12"/>
  <c r="G35" i="12"/>
  <c r="F8" i="12"/>
  <c r="G8" i="12"/>
  <c r="G22" i="12"/>
  <c r="F22" i="12"/>
  <c r="G30" i="12"/>
  <c r="F30" i="12"/>
  <c r="F32" i="12"/>
  <c r="G32" i="12"/>
  <c r="G37" i="12"/>
  <c r="F37" i="12"/>
  <c r="G10" i="12"/>
  <c r="F10" i="12"/>
  <c r="G18" i="12"/>
  <c r="F18" i="12"/>
  <c r="F38" i="12"/>
  <c r="G38" i="12"/>
  <c r="F11" i="12"/>
  <c r="G11" i="12"/>
  <c r="G16" i="12"/>
  <c r="F16" i="12"/>
  <c r="G24" i="12"/>
  <c r="F24" i="12"/>
  <c r="F17" i="12"/>
  <c r="G17" i="12"/>
  <c r="F14" i="12"/>
  <c r="G14" i="12"/>
  <c r="G19" i="12"/>
  <c r="F19" i="12"/>
  <c r="F20" i="12"/>
  <c r="G20" i="12"/>
  <c r="G25" i="12"/>
  <c r="F25" i="12"/>
  <c r="G33" i="12"/>
  <c r="F33" i="12"/>
  <c r="F26" i="12"/>
  <c r="G26" i="12"/>
  <c r="G40" i="12"/>
  <c r="F40" i="12"/>
  <c r="G13" i="12"/>
  <c r="F13" i="12"/>
  <c r="G21" i="12"/>
  <c r="F21" i="12"/>
  <c r="F23" i="12"/>
  <c r="G23" i="12"/>
  <c r="G28" i="12"/>
  <c r="F28" i="12"/>
  <c r="G36" i="12"/>
  <c r="F36" i="12"/>
  <c r="G9" i="12"/>
  <c r="F9" i="12"/>
  <c r="F29" i="12"/>
  <c r="G29" i="12"/>
  <c r="G34" i="12"/>
  <c r="F34" i="12"/>
  <c r="G42" i="12"/>
  <c r="F42" i="12"/>
  <c r="G15" i="12"/>
  <c r="F15" i="12"/>
  <c r="F19" i="11"/>
  <c r="G19" i="11"/>
  <c r="F28" i="11"/>
  <c r="G28" i="11"/>
  <c r="F7" i="11"/>
  <c r="G7" i="11"/>
  <c r="F16" i="11"/>
  <c r="G16" i="11"/>
  <c r="F22" i="11"/>
  <c r="G22" i="11"/>
  <c r="F13" i="11"/>
  <c r="G13" i="11"/>
  <c r="F40" i="11"/>
  <c r="G40" i="11"/>
  <c r="F10" i="11"/>
  <c r="G10" i="11"/>
  <c r="F37" i="11"/>
  <c r="G37" i="11"/>
  <c r="F25" i="11"/>
  <c r="G25" i="11"/>
  <c r="F31" i="11"/>
  <c r="G31" i="11"/>
  <c r="F34" i="11"/>
  <c r="G34" i="11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C7" i="1" s="1"/>
  <c r="D2" i="1"/>
  <c r="D41" i="3" l="1"/>
  <c r="C27" i="3"/>
  <c r="H27" i="3" s="1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F34" i="3" s="1"/>
  <c r="C12" i="3"/>
  <c r="E12" i="3" s="1"/>
  <c r="C18" i="3"/>
  <c r="E18" i="3" s="1"/>
  <c r="D21" i="3"/>
  <c r="C25" i="3"/>
  <c r="E25" i="3" s="1"/>
  <c r="F25" i="3" s="1"/>
  <c r="C28" i="3"/>
  <c r="E28" i="3" s="1"/>
  <c r="G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F37" i="3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E27" i="3" l="1"/>
  <c r="H12" i="3"/>
  <c r="E30" i="3"/>
  <c r="G30" i="3" s="1"/>
  <c r="E21" i="3"/>
  <c r="F21" i="3" s="1"/>
  <c r="G34" i="3"/>
  <c r="H34" i="3"/>
  <c r="H10" i="3"/>
  <c r="E39" i="3"/>
  <c r="G39" i="3" s="1"/>
  <c r="F10" i="3"/>
  <c r="H36" i="3"/>
  <c r="F28" i="3"/>
  <c r="H18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39" i="3"/>
  <c r="F12" i="3"/>
  <c r="G12" i="3"/>
  <c r="G21" i="3" l="1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18" i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<sst xmlns="http://schemas.openxmlformats.org/spreadsheetml/2006/main" count="218" uniqueCount="78">
  <si>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</si>
  <si>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</si>
  <si>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</si>
  <si>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</si>
  <si>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</si>
  <si>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</si>
  <si>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</si>
  <si>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</si>
  <si>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</si>
  <si>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</si>
  <si>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</si>
  <si>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</si>
  <si>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</si>
  <si>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</si>
  <si>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</si>
  <si>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Administratief + logistiek personeel klasse 2</t>
  </si>
  <si>
    <t>MV2</t>
  </si>
  <si>
    <t>Verzorgend personeel</t>
  </si>
  <si>
    <t>B2B</t>
  </si>
  <si>
    <t xml:space="preserve">Begeleidend en verzorgend personeel klasse 2B </t>
  </si>
  <si>
    <t>Begeleidend en verzorgend personeel klasse 2A</t>
  </si>
  <si>
    <t>Opvoedend personeel klasse 1</t>
  </si>
  <si>
    <t>Hoofdopvoeder</t>
  </si>
  <si>
    <t>Ondersteunend kaderpersoneel</t>
  </si>
  <si>
    <t>MV1</t>
  </si>
  <si>
    <t>L1</t>
  </si>
  <si>
    <t>K5</t>
  </si>
  <si>
    <t>Onderdirecteur</t>
  </si>
  <si>
    <t>K3</t>
  </si>
  <si>
    <t>Directeur 30-59 bedden</t>
  </si>
  <si>
    <t>K2</t>
  </si>
  <si>
    <t>Directeur 60-89 bedden</t>
  </si>
  <si>
    <t>K1</t>
  </si>
  <si>
    <t>G1</t>
  </si>
  <si>
    <t>Geneesheer omnipracticus</t>
  </si>
  <si>
    <t>GS</t>
  </si>
  <si>
    <t>Geneesheer specialist</t>
  </si>
  <si>
    <t>B1C</t>
  </si>
  <si>
    <t>B1B</t>
  </si>
  <si>
    <t>B1A</t>
  </si>
  <si>
    <t>B1A BIS</t>
  </si>
  <si>
    <t>Directeur +90 bedden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</si>
  <si>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</si>
  <si>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</si>
  <si>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</si>
  <si>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</si>
  <si>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</si>
  <si>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</si>
  <si>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</si>
  <si>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</si>
  <si>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2</t>
  </si>
  <si>
    <t>ADMINISTRATIEF + LOGISTIEK PERSONEEL KLASSE 1</t>
  </si>
  <si>
    <t>BEGELEIDEND EN VERZORGEND PERSONEEL KLASSE 2B</t>
  </si>
  <si>
    <t>BEGELEIDEND EN VERZORGEND PERSONEEL KLASSE 2A</t>
  </si>
  <si>
    <t>OPVOEDEND PERSONEEL KLASSE 1</t>
  </si>
  <si>
    <t>HOOFDOPVOEDER</t>
  </si>
  <si>
    <t>ONDERSTEUNEND KADERPERSONEEL</t>
  </si>
  <si>
    <t>OPVOEDER-GROEPSCHEF BIS</t>
  </si>
  <si>
    <t>Opvoeder-groepschef-BIS</t>
  </si>
  <si>
    <t>VERZORGEND PERSONEEL</t>
  </si>
  <si>
    <t>ONDERDIRECTEUR</t>
  </si>
  <si>
    <t>DIRECTEUR 30-59 BEDDEN</t>
  </si>
  <si>
    <t>DIRECTEUR 60-89 bedden</t>
  </si>
  <si>
    <t>DIRECTEUR +90 bedden</t>
  </si>
  <si>
    <t>GENEESHEER OMNIPRACTICUS</t>
  </si>
  <si>
    <t>GENEESHEER SPECIALIST</t>
  </si>
  <si>
    <t>GEWAARBORGD  INKOMEN</t>
  </si>
  <si>
    <t>OVERZICHT BAREMA'S P.C. 319.01</t>
  </si>
  <si>
    <t>DATUM</t>
  </si>
  <si>
    <t>Sociaal, paramedisch en therapeutisch personeel</t>
  </si>
  <si>
    <t>SOCIAAL, PARAMEDISCH &amp; THERAPEUTISCH PERSONEEL</t>
  </si>
  <si>
    <t>Licentiaten / masters</t>
  </si>
  <si>
    <t>LICENTIATEN / MASTERS</t>
  </si>
  <si>
    <t>BASIS</t>
  </si>
  <si>
    <t>INDEXERING</t>
  </si>
  <si>
    <t>VERGOEDING VAKANTIEVERBLIJVEN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</si>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</sst>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#,##0.0000"/>
    <numFmt numFmtId="166" formatCode="d/mm/yy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/>
    <xf numFmtId="165" fontId="2" fillId="0" borderId="6" xfId="0" applyNumberFormat="1" applyFont="1" applyBorder="1"/>
    <xf numFmtId="165" fontId="2" fillId="0" borderId="5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165" fontId="2" fillId="0" borderId="9" xfId="0" applyNumberFormat="1" applyFont="1" applyBorder="1"/>
    <xf numFmtId="165" fontId="2" fillId="0" borderId="8" xfId="0" applyNumberFormat="1" applyFont="1" applyBorder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4" fontId="2" fillId="2" borderId="6" xfId="0" applyNumberFormat="1" applyFont="1" applyFill="1" applyBorder="1"/>
    <xf numFmtId="0" fontId="5" fillId="2" borderId="0" xfId="0" applyFont="1" applyFill="1"/>
    <xf numFmtId="0" fontId="2" fillId="2" borderId="0" xfId="0" applyFont="1" applyFill="1"/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2" fillId="0" borderId="1" xfId="0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zoomScaleNormal="100" workbookViewId="0">
      <selection activeCell="B6" sqref="B6"/>
    </sheetView>
  </sheetViews>
  <sheetFormatPr defaultColWidth="9.140625" defaultRowHeight="15" x14ac:dyDescent="0.25"/>
  <cols>
    <col min="1" max="1" width="10.5703125" style="25" bestFit="1" customWidth="1"/>
    <col min="2" max="2" width="44.85546875" style="25" bestFit="1" customWidth="1"/>
    <col min="3" max="16384" width="9.140625" style="25"/>
  </cols>
  <sheetData>
    <row r="2" spans="1:2" ht="18.75" x14ac:dyDescent="0.3">
      <c r="A2" s="31" t="s">
        <v>67</v>
      </c>
    </row>
    <row r="4" spans="1:2" x14ac:dyDescent="0.25">
      <c r="A4" s="25" t="s">
        <v>68</v>
      </c>
      <c r="B4" s="26">
        <v>45444</v>
      </c>
    </row>
    <row r="6" spans="1:2" x14ac:dyDescent="0.25">
      <c r="A6" s="25" t="s">
        <v>45</v>
      </c>
      <c r="B6" s="32">
        <v>1.1717</v>
      </c>
    </row>
    <row r="8" spans="1:2" x14ac:dyDescent="0.25">
      <c r="A8" s="25" t="s">
        <v>7</v>
      </c>
      <c r="B8" s="30" t="s">
        <v>8</v>
      </c>
    </row>
    <row r="9" spans="1:2" x14ac:dyDescent="0.25">
      <c r="A9" s="25" t="s">
        <v>9</v>
      </c>
      <c r="B9" s="30" t="s">
        <v>44</v>
      </c>
    </row>
    <row r="10" spans="1:2" x14ac:dyDescent="0.25">
      <c r="A10" s="25" t="s">
        <v>10</v>
      </c>
      <c r="B10" s="30" t="s">
        <v>11</v>
      </c>
    </row>
    <row r="11" spans="1:2" x14ac:dyDescent="0.25">
      <c r="A11" s="25" t="s">
        <v>14</v>
      </c>
      <c r="B11" s="30" t="s">
        <v>15</v>
      </c>
    </row>
    <row r="12" spans="1:2" x14ac:dyDescent="0.25">
      <c r="A12" s="25" t="s">
        <v>12</v>
      </c>
      <c r="B12" s="30" t="s">
        <v>13</v>
      </c>
    </row>
    <row r="13" spans="1:2" x14ac:dyDescent="0.25">
      <c r="A13" s="25" t="s">
        <v>18</v>
      </c>
      <c r="B13" s="30" t="s">
        <v>19</v>
      </c>
    </row>
    <row r="14" spans="1:2" x14ac:dyDescent="0.25">
      <c r="A14" s="25" t="s">
        <v>0</v>
      </c>
      <c r="B14" s="30" t="s">
        <v>20</v>
      </c>
    </row>
    <row r="15" spans="1:2" x14ac:dyDescent="0.25">
      <c r="A15" s="25" t="s">
        <v>37</v>
      </c>
      <c r="B15" s="30" t="s">
        <v>21</v>
      </c>
    </row>
    <row r="16" spans="1:2" x14ac:dyDescent="0.25">
      <c r="A16" s="25" t="s">
        <v>38</v>
      </c>
      <c r="B16" s="30" t="s">
        <v>22</v>
      </c>
    </row>
    <row r="17" spans="1:2" x14ac:dyDescent="0.25">
      <c r="A17" s="25" t="s">
        <v>39</v>
      </c>
      <c r="B17" s="30" t="s">
        <v>23</v>
      </c>
    </row>
    <row r="18" spans="1:2" x14ac:dyDescent="0.25">
      <c r="A18" s="25" t="s">
        <v>40</v>
      </c>
      <c r="B18" s="30" t="s">
        <v>58</v>
      </c>
    </row>
    <row r="19" spans="1:2" x14ac:dyDescent="0.25">
      <c r="A19" s="25" t="s">
        <v>16</v>
      </c>
      <c r="B19" s="30" t="s">
        <v>17</v>
      </c>
    </row>
    <row r="20" spans="1:2" x14ac:dyDescent="0.25">
      <c r="A20" s="25" t="s">
        <v>24</v>
      </c>
      <c r="B20" s="30" t="s">
        <v>69</v>
      </c>
    </row>
    <row r="21" spans="1:2" x14ac:dyDescent="0.25">
      <c r="A21" s="25" t="s">
        <v>25</v>
      </c>
      <c r="B21" s="30" t="s">
        <v>71</v>
      </c>
    </row>
    <row r="22" spans="1:2" x14ac:dyDescent="0.25">
      <c r="A22" s="25" t="s">
        <v>26</v>
      </c>
      <c r="B22" s="30" t="s">
        <v>27</v>
      </c>
    </row>
    <row r="23" spans="1:2" x14ac:dyDescent="0.25">
      <c r="A23" s="25" t="s">
        <v>28</v>
      </c>
      <c r="B23" s="30" t="s">
        <v>29</v>
      </c>
    </row>
    <row r="24" spans="1:2" x14ac:dyDescent="0.25">
      <c r="A24" s="25" t="s">
        <v>30</v>
      </c>
      <c r="B24" s="30" t="s">
        <v>31</v>
      </c>
    </row>
    <row r="25" spans="1:2" x14ac:dyDescent="0.25">
      <c r="A25" s="25" t="s">
        <v>32</v>
      </c>
      <c r="B25" s="30" t="s">
        <v>41</v>
      </c>
    </row>
    <row r="26" spans="1:2" x14ac:dyDescent="0.25">
      <c r="A26" s="25" t="s">
        <v>33</v>
      </c>
      <c r="B26" s="30" t="s">
        <v>34</v>
      </c>
    </row>
    <row r="27" spans="1:2" x14ac:dyDescent="0.25">
      <c r="A27" s="25" t="s">
        <v>35</v>
      </c>
      <c r="B27" s="30" t="s">
        <v>36</v>
      </c>
    </row>
    <row r="28" spans="1:2" x14ac:dyDescent="0.25">
      <c r="A28" s="25" t="s">
        <v>42</v>
      </c>
      <c r="B28" s="30" t="s">
        <v>43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1" location="'A2'!A1" display="Administratief + logistiek personeel klasse 2" xr:uid="{00000000-0004-0000-0000-000003000000}"/>
    <hyperlink ref="B12" location="'A1'!A1" display="Administratief + logistiek personeel klasse 1" xr:uid="{00000000-0004-0000-0000-000004000000}"/>
    <hyperlink ref="B13" location="B2B!A1" display="Begeleidend en verzorgend personeel klasse 2B " xr:uid="{00000000-0004-0000-0000-000005000000}"/>
    <hyperlink ref="B14" location="B2A!A1" display="Begeleidend en verzorgend personeel klasse 2A" xr:uid="{00000000-0004-0000-0000-000006000000}"/>
    <hyperlink ref="B15" location="B1C!A1" display="Opvoedend personeel klasse 1" xr:uid="{00000000-0004-0000-0000-000007000000}"/>
    <hyperlink ref="B16" location="B1B!A1" display="Hoofdopvoeder" xr:uid="{00000000-0004-0000-0000-000008000000}"/>
    <hyperlink ref="B17" location="B1A!A1" display="Ondersteunend kaderpersoneel" xr:uid="{00000000-0004-0000-0000-000009000000}"/>
    <hyperlink ref="B18" location="'B1A BIS'!A1" display="Opvoeder-groepschef-BIS" xr:uid="{00000000-0004-0000-0000-00000A000000}"/>
    <hyperlink ref="B19" location="'MV2'!A1" display="Verzorgend personeel" xr:uid="{00000000-0004-0000-0000-00000B000000}"/>
    <hyperlink ref="B20" location="'MV1'!A1" display="Sociaal paramedisch en therapeutisch personeel" xr:uid="{00000000-0004-0000-0000-00000C000000}"/>
    <hyperlink ref="B21" location="'L1'!A1" display="Licentiaten" xr:uid="{00000000-0004-0000-0000-00000D000000}"/>
    <hyperlink ref="B22" location="'K5'!A1" display="Onderdirecteur" xr:uid="{00000000-0004-0000-0000-00000E000000}"/>
    <hyperlink ref="B23" location="'K3'!A1" display="Directeur 30-59 bedden" xr:uid="{00000000-0004-0000-0000-00000F000000}"/>
    <hyperlink ref="B24" location="'K2'!A1" display="Directeur 60-89 bedden" xr:uid="{00000000-0004-0000-0000-000010000000}"/>
    <hyperlink ref="B25" location="'K1'!A1" display="Directeur +90 bedden" xr:uid="{00000000-0004-0000-0000-000011000000}"/>
    <hyperlink ref="B26" location="'G1'!A1" display="Geneesheer omnipracticus" xr:uid="{00000000-0004-0000-0000-000012000000}"/>
    <hyperlink ref="B27" location="GS!A1" display="Geneesheer specialist" xr:uid="{00000000-0004-0000-0000-000013000000}"/>
    <hyperlink ref="B28" location="GEW!A1" display="Gewaarborgd inkomen" xr:uid="{00000000-0004-0000-0000-000014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38</v>
      </c>
      <c r="B1" s="1" t="s">
        <v>55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33583.35</v>
      </c>
      <c r="C7" s="18">
        <f t="shared" ref="C7:C42" si="0">B7*$D$3</f>
        <v>39349.611194999998</v>
      </c>
      <c r="D7" s="18">
        <f t="shared" ref="D7:D42" si="1">B7/12*$D$3</f>
        <v>3279.1342662499997</v>
      </c>
      <c r="E7" s="19">
        <f t="shared" ref="E7:E42" si="2">C7/1976</f>
        <v>19.913770847672062</v>
      </c>
      <c r="F7" s="19">
        <f>E7/2</f>
        <v>9.9568854238360309</v>
      </c>
      <c r="G7" s="19">
        <f>E7/5</f>
        <v>3.9827541695344122</v>
      </c>
      <c r="H7" s="20">
        <f>C7/2080</f>
        <v>18.918082305288461</v>
      </c>
    </row>
    <row r="8" spans="1:8" x14ac:dyDescent="0.2">
      <c r="A8" s="8">
        <f>A7+1</f>
        <v>1</v>
      </c>
      <c r="B8" s="18">
        <v>34210.93</v>
      </c>
      <c r="C8" s="18">
        <f t="shared" si="0"/>
        <v>40084.946681000001</v>
      </c>
      <c r="D8" s="18">
        <f t="shared" si="1"/>
        <v>3340.4122234166666</v>
      </c>
      <c r="E8" s="19">
        <f t="shared" si="2"/>
        <v>20.285904190789473</v>
      </c>
      <c r="F8" s="19">
        <f t="shared" ref="F8:F42" si="3">E8/2</f>
        <v>10.142952095394737</v>
      </c>
      <c r="G8" s="19">
        <f t="shared" ref="G8:G42" si="4">E8/5</f>
        <v>4.0571808381578949</v>
      </c>
      <c r="H8" s="20">
        <f t="shared" ref="H8:H42" si="5">C8/2080</f>
        <v>19.271608981250001</v>
      </c>
    </row>
    <row r="9" spans="1:8" x14ac:dyDescent="0.2">
      <c r="A9" s="8">
        <f t="shared" ref="A9:A42" si="6">A8+1</f>
        <v>2</v>
      </c>
      <c r="B9" s="18">
        <v>35062.49</v>
      </c>
      <c r="C9" s="18">
        <f t="shared" si="0"/>
        <v>41082.719532999996</v>
      </c>
      <c r="D9" s="18">
        <f t="shared" si="1"/>
        <v>3423.5599610833328</v>
      </c>
      <c r="E9" s="19">
        <f t="shared" si="2"/>
        <v>20.790849966093116</v>
      </c>
      <c r="F9" s="19">
        <f t="shared" si="3"/>
        <v>10.395424983046558</v>
      </c>
      <c r="G9" s="19">
        <f t="shared" si="4"/>
        <v>4.1581699932186229</v>
      </c>
      <c r="H9" s="20">
        <f t="shared" si="5"/>
        <v>19.751307467788461</v>
      </c>
    </row>
    <row r="10" spans="1:8" x14ac:dyDescent="0.2">
      <c r="A10" s="8">
        <f t="shared" si="6"/>
        <v>3</v>
      </c>
      <c r="B10" s="18">
        <v>35888.06</v>
      </c>
      <c r="C10" s="18">
        <f t="shared" si="0"/>
        <v>42050.039901999997</v>
      </c>
      <c r="D10" s="18">
        <f t="shared" si="1"/>
        <v>3504.1699918333334</v>
      </c>
      <c r="E10" s="19">
        <f t="shared" si="2"/>
        <v>21.280384565789472</v>
      </c>
      <c r="F10" s="19">
        <f t="shared" si="3"/>
        <v>10.640192282894736</v>
      </c>
      <c r="G10" s="19">
        <f t="shared" si="4"/>
        <v>4.2560769131578944</v>
      </c>
      <c r="H10" s="20">
        <f t="shared" si="5"/>
        <v>20.216365337499997</v>
      </c>
    </row>
    <row r="11" spans="1:8" x14ac:dyDescent="0.2">
      <c r="A11" s="8">
        <f t="shared" si="6"/>
        <v>4</v>
      </c>
      <c r="B11" s="18">
        <v>36762.93</v>
      </c>
      <c r="C11" s="18">
        <f t="shared" si="0"/>
        <v>43075.125080999998</v>
      </c>
      <c r="D11" s="18">
        <f t="shared" si="1"/>
        <v>3589.5937567499996</v>
      </c>
      <c r="E11" s="19">
        <f t="shared" si="2"/>
        <v>21.799152368927125</v>
      </c>
      <c r="F11" s="19">
        <f t="shared" si="3"/>
        <v>10.899576184463562</v>
      </c>
      <c r="G11" s="19">
        <f t="shared" si="4"/>
        <v>4.3598304737854248</v>
      </c>
      <c r="H11" s="20">
        <f t="shared" si="5"/>
        <v>20.709194750480769</v>
      </c>
    </row>
    <row r="12" spans="1:8" x14ac:dyDescent="0.2">
      <c r="A12" s="8">
        <f t="shared" si="6"/>
        <v>5</v>
      </c>
      <c r="B12" s="18">
        <v>37385.050000000003</v>
      </c>
      <c r="C12" s="18">
        <f t="shared" si="0"/>
        <v>43804.063085000002</v>
      </c>
      <c r="D12" s="18">
        <f t="shared" si="1"/>
        <v>3650.3385904166666</v>
      </c>
      <c r="E12" s="19">
        <f t="shared" si="2"/>
        <v>22.168048119939272</v>
      </c>
      <c r="F12" s="19">
        <f t="shared" si="3"/>
        <v>11.084024059969636</v>
      </c>
      <c r="G12" s="19">
        <f t="shared" si="4"/>
        <v>4.433609623987854</v>
      </c>
      <c r="H12" s="20">
        <f t="shared" si="5"/>
        <v>21.059645713942309</v>
      </c>
    </row>
    <row r="13" spans="1:8" x14ac:dyDescent="0.2">
      <c r="A13" s="8">
        <f t="shared" si="6"/>
        <v>6</v>
      </c>
      <c r="B13" s="18">
        <v>38600.43</v>
      </c>
      <c r="C13" s="18">
        <f t="shared" si="0"/>
        <v>45228.123830999997</v>
      </c>
      <c r="D13" s="18">
        <f t="shared" si="1"/>
        <v>3769.0103192499996</v>
      </c>
      <c r="E13" s="19">
        <f t="shared" si="2"/>
        <v>22.888726635121458</v>
      </c>
      <c r="F13" s="19">
        <f t="shared" si="3"/>
        <v>11.444363317560729</v>
      </c>
      <c r="G13" s="19">
        <f t="shared" si="4"/>
        <v>4.5777453270242914</v>
      </c>
      <c r="H13" s="20">
        <f t="shared" si="5"/>
        <v>21.744290303365382</v>
      </c>
    </row>
    <row r="14" spans="1:8" x14ac:dyDescent="0.2">
      <c r="A14" s="8">
        <f t="shared" si="6"/>
        <v>7</v>
      </c>
      <c r="B14" s="18">
        <v>39059.57</v>
      </c>
      <c r="C14" s="18">
        <f t="shared" si="0"/>
        <v>45766.098168999997</v>
      </c>
      <c r="D14" s="18">
        <f t="shared" si="1"/>
        <v>3813.8415140833331</v>
      </c>
      <c r="E14" s="19">
        <f t="shared" si="2"/>
        <v>23.160980854757085</v>
      </c>
      <c r="F14" s="19">
        <f t="shared" si="3"/>
        <v>11.580490427378543</v>
      </c>
      <c r="G14" s="19">
        <f t="shared" si="4"/>
        <v>4.632196170951417</v>
      </c>
      <c r="H14" s="20">
        <f t="shared" si="5"/>
        <v>22.002931812019231</v>
      </c>
    </row>
    <row r="15" spans="1:8" x14ac:dyDescent="0.2">
      <c r="A15" s="8">
        <f t="shared" si="6"/>
        <v>8</v>
      </c>
      <c r="B15" s="18">
        <v>40337.629999999997</v>
      </c>
      <c r="C15" s="18">
        <f t="shared" si="0"/>
        <v>47263.601070999997</v>
      </c>
      <c r="D15" s="18">
        <f t="shared" si="1"/>
        <v>3938.633422583333</v>
      </c>
      <c r="E15" s="19">
        <f t="shared" si="2"/>
        <v>23.918826452935221</v>
      </c>
      <c r="F15" s="19">
        <f t="shared" si="3"/>
        <v>11.959413226467611</v>
      </c>
      <c r="G15" s="19">
        <f t="shared" si="4"/>
        <v>4.783765290587044</v>
      </c>
      <c r="H15" s="20">
        <f t="shared" si="5"/>
        <v>22.722885130288461</v>
      </c>
    </row>
    <row r="16" spans="1:8" x14ac:dyDescent="0.2">
      <c r="A16" s="8">
        <f t="shared" si="6"/>
        <v>9</v>
      </c>
      <c r="B16" s="18">
        <v>40748.35</v>
      </c>
      <c r="C16" s="18">
        <f t="shared" si="0"/>
        <v>47744.841694999996</v>
      </c>
      <c r="D16" s="18">
        <f t="shared" si="1"/>
        <v>3978.7368079166663</v>
      </c>
      <c r="E16" s="19">
        <f t="shared" si="2"/>
        <v>24.162369278846153</v>
      </c>
      <c r="F16" s="19">
        <f t="shared" si="3"/>
        <v>12.081184639423077</v>
      </c>
      <c r="G16" s="19">
        <f t="shared" si="4"/>
        <v>4.8324738557692308</v>
      </c>
      <c r="H16" s="20">
        <f t="shared" si="5"/>
        <v>22.954250814903844</v>
      </c>
    </row>
    <row r="17" spans="1:8" x14ac:dyDescent="0.2">
      <c r="A17" s="8">
        <f t="shared" si="6"/>
        <v>10</v>
      </c>
      <c r="B17" s="18">
        <v>41979.32</v>
      </c>
      <c r="C17" s="18">
        <f t="shared" si="0"/>
        <v>49187.169243999997</v>
      </c>
      <c r="D17" s="18">
        <f t="shared" si="1"/>
        <v>4098.9307703333334</v>
      </c>
      <c r="E17" s="19">
        <f t="shared" si="2"/>
        <v>24.892292127530364</v>
      </c>
      <c r="F17" s="19">
        <f t="shared" si="3"/>
        <v>12.446146063765182</v>
      </c>
      <c r="G17" s="19">
        <f t="shared" si="4"/>
        <v>4.9784584255060729</v>
      </c>
      <c r="H17" s="20">
        <f t="shared" si="5"/>
        <v>23.647677521153845</v>
      </c>
    </row>
    <row r="18" spans="1:8" x14ac:dyDescent="0.2">
      <c r="A18" s="8">
        <f t="shared" si="6"/>
        <v>11</v>
      </c>
      <c r="B18" s="18">
        <v>42344.53</v>
      </c>
      <c r="C18" s="18">
        <f t="shared" si="0"/>
        <v>49615.085800999994</v>
      </c>
      <c r="D18" s="18">
        <f t="shared" si="1"/>
        <v>4134.5904834166658</v>
      </c>
      <c r="E18" s="19">
        <f t="shared" si="2"/>
        <v>25.108849089574896</v>
      </c>
      <c r="F18" s="19">
        <f t="shared" si="3"/>
        <v>12.554424544787448</v>
      </c>
      <c r="G18" s="19">
        <f t="shared" si="4"/>
        <v>5.0217698179149792</v>
      </c>
      <c r="H18" s="20">
        <f t="shared" si="5"/>
        <v>23.85340663509615</v>
      </c>
    </row>
    <row r="19" spans="1:8" x14ac:dyDescent="0.2">
      <c r="A19" s="8">
        <f t="shared" si="6"/>
        <v>12</v>
      </c>
      <c r="B19" s="18">
        <v>43531.68</v>
      </c>
      <c r="C19" s="18">
        <f t="shared" si="0"/>
        <v>51006.069455999997</v>
      </c>
      <c r="D19" s="18">
        <f t="shared" si="1"/>
        <v>4250.5057879999995</v>
      </c>
      <c r="E19" s="19">
        <f t="shared" si="2"/>
        <v>25.812788186234815</v>
      </c>
      <c r="F19" s="19">
        <f t="shared" si="3"/>
        <v>12.906394093117408</v>
      </c>
      <c r="G19" s="19">
        <f t="shared" si="4"/>
        <v>5.1625576372469633</v>
      </c>
      <c r="H19" s="20">
        <f t="shared" si="5"/>
        <v>24.522148776923075</v>
      </c>
    </row>
    <row r="20" spans="1:8" x14ac:dyDescent="0.2">
      <c r="A20" s="8">
        <f t="shared" si="6"/>
        <v>13</v>
      </c>
      <c r="B20" s="18">
        <v>43855.73</v>
      </c>
      <c r="C20" s="18">
        <f t="shared" si="0"/>
        <v>51385.758841000003</v>
      </c>
      <c r="D20" s="18">
        <f t="shared" si="1"/>
        <v>4282.1465700833332</v>
      </c>
      <c r="E20" s="19">
        <f t="shared" si="2"/>
        <v>26.004938684716599</v>
      </c>
      <c r="F20" s="19">
        <f t="shared" si="3"/>
        <v>13.0024693423583</v>
      </c>
      <c r="G20" s="19">
        <f t="shared" si="4"/>
        <v>5.2009877369433202</v>
      </c>
      <c r="H20" s="20">
        <f t="shared" si="5"/>
        <v>24.704691750480769</v>
      </c>
    </row>
    <row r="21" spans="1:8" x14ac:dyDescent="0.2">
      <c r="A21" s="8">
        <f t="shared" si="6"/>
        <v>14</v>
      </c>
      <c r="B21" s="18">
        <v>45002.64</v>
      </c>
      <c r="C21" s="18">
        <f t="shared" si="0"/>
        <v>52729.593287999996</v>
      </c>
      <c r="D21" s="18">
        <f t="shared" si="1"/>
        <v>4394.1327739999997</v>
      </c>
      <c r="E21" s="19">
        <f t="shared" si="2"/>
        <v>26.685016846153843</v>
      </c>
      <c r="F21" s="19">
        <f t="shared" si="3"/>
        <v>13.342508423076922</v>
      </c>
      <c r="G21" s="19">
        <f t="shared" si="4"/>
        <v>5.3370033692307688</v>
      </c>
      <c r="H21" s="20">
        <f t="shared" si="5"/>
        <v>25.350766003846154</v>
      </c>
    </row>
    <row r="22" spans="1:8" x14ac:dyDescent="0.2">
      <c r="A22" s="8">
        <f t="shared" si="6"/>
        <v>15</v>
      </c>
      <c r="B22" s="18">
        <v>45290.97</v>
      </c>
      <c r="C22" s="18">
        <f t="shared" si="0"/>
        <v>53067.429549</v>
      </c>
      <c r="D22" s="18">
        <f t="shared" si="1"/>
        <v>4422.28579575</v>
      </c>
      <c r="E22" s="19">
        <f t="shared" si="2"/>
        <v>26.855986613866396</v>
      </c>
      <c r="F22" s="19">
        <f t="shared" si="3"/>
        <v>13.427993306933198</v>
      </c>
      <c r="G22" s="19">
        <f t="shared" si="4"/>
        <v>5.3711973227732788</v>
      </c>
      <c r="H22" s="20">
        <f t="shared" si="5"/>
        <v>25.513187283173078</v>
      </c>
    </row>
    <row r="23" spans="1:8" x14ac:dyDescent="0.2">
      <c r="A23" s="8">
        <f t="shared" si="6"/>
        <v>16</v>
      </c>
      <c r="B23" s="18">
        <v>46430.36</v>
      </c>
      <c r="C23" s="18">
        <f t="shared" si="0"/>
        <v>54402.452811999996</v>
      </c>
      <c r="D23" s="18">
        <f t="shared" si="1"/>
        <v>4533.537734333333</v>
      </c>
      <c r="E23" s="19">
        <f t="shared" si="2"/>
        <v>27.531605674089068</v>
      </c>
      <c r="F23" s="19">
        <f t="shared" si="3"/>
        <v>13.765802837044534</v>
      </c>
      <c r="G23" s="19">
        <f t="shared" si="4"/>
        <v>5.5063211348178136</v>
      </c>
      <c r="H23" s="20">
        <f t="shared" si="5"/>
        <v>26.155025390384612</v>
      </c>
    </row>
    <row r="24" spans="1:8" x14ac:dyDescent="0.2">
      <c r="A24" s="8">
        <f t="shared" si="6"/>
        <v>17</v>
      </c>
      <c r="B24" s="18">
        <v>46711.49</v>
      </c>
      <c r="C24" s="18">
        <f t="shared" si="0"/>
        <v>54731.852832999997</v>
      </c>
      <c r="D24" s="18">
        <f t="shared" si="1"/>
        <v>4560.9877360833334</v>
      </c>
      <c r="E24" s="19">
        <f t="shared" si="2"/>
        <v>27.698306089574896</v>
      </c>
      <c r="F24" s="19">
        <f t="shared" si="3"/>
        <v>13.849153044787448</v>
      </c>
      <c r="G24" s="19">
        <f t="shared" si="4"/>
        <v>5.5396612179149791</v>
      </c>
      <c r="H24" s="20">
        <f t="shared" si="5"/>
        <v>26.313390785096153</v>
      </c>
    </row>
    <row r="25" spans="1:8" x14ac:dyDescent="0.2">
      <c r="A25" s="8">
        <f t="shared" si="6"/>
        <v>18</v>
      </c>
      <c r="B25" s="18">
        <v>47814.93</v>
      </c>
      <c r="C25" s="18">
        <f t="shared" si="0"/>
        <v>56024.753481</v>
      </c>
      <c r="D25" s="18">
        <f t="shared" si="1"/>
        <v>4668.7294567499994</v>
      </c>
      <c r="E25" s="19">
        <f t="shared" si="2"/>
        <v>28.35260803694332</v>
      </c>
      <c r="F25" s="19">
        <f t="shared" si="3"/>
        <v>14.17630401847166</v>
      </c>
      <c r="G25" s="19">
        <f t="shared" si="4"/>
        <v>5.6705216073886637</v>
      </c>
      <c r="H25" s="20">
        <f t="shared" si="5"/>
        <v>26.934977635096153</v>
      </c>
    </row>
    <row r="26" spans="1:8" x14ac:dyDescent="0.2">
      <c r="A26" s="8">
        <f t="shared" si="6"/>
        <v>19</v>
      </c>
      <c r="B26" s="18">
        <v>48061.919999999998</v>
      </c>
      <c r="C26" s="18">
        <f t="shared" si="0"/>
        <v>56314.151663999997</v>
      </c>
      <c r="D26" s="18">
        <f t="shared" si="1"/>
        <v>4692.8459720000001</v>
      </c>
      <c r="E26" s="19">
        <f t="shared" si="2"/>
        <v>28.499064607287448</v>
      </c>
      <c r="F26" s="19">
        <f t="shared" si="3"/>
        <v>14.249532303643724</v>
      </c>
      <c r="G26" s="19">
        <f t="shared" si="4"/>
        <v>5.6998129214574895</v>
      </c>
      <c r="H26" s="20">
        <f t="shared" si="5"/>
        <v>27.074111376923074</v>
      </c>
    </row>
    <row r="27" spans="1:8" x14ac:dyDescent="0.2">
      <c r="A27" s="8">
        <f t="shared" si="6"/>
        <v>20</v>
      </c>
      <c r="B27" s="18">
        <v>49133.120000000003</v>
      </c>
      <c r="C27" s="18">
        <f t="shared" si="0"/>
        <v>57569.276704000004</v>
      </c>
      <c r="D27" s="18">
        <f t="shared" si="1"/>
        <v>4797.4397253333336</v>
      </c>
      <c r="E27" s="19">
        <f t="shared" si="2"/>
        <v>29.134249344129557</v>
      </c>
      <c r="F27" s="19">
        <f t="shared" si="3"/>
        <v>14.567124672064779</v>
      </c>
      <c r="G27" s="19">
        <f t="shared" si="4"/>
        <v>5.8268498688259118</v>
      </c>
      <c r="H27" s="20">
        <f t="shared" si="5"/>
        <v>27.677536876923078</v>
      </c>
    </row>
    <row r="28" spans="1:8" x14ac:dyDescent="0.2">
      <c r="A28" s="8">
        <f t="shared" si="6"/>
        <v>21</v>
      </c>
      <c r="B28" s="18">
        <v>49349.71</v>
      </c>
      <c r="C28" s="18">
        <f t="shared" si="0"/>
        <v>57823.055206999998</v>
      </c>
      <c r="D28" s="18">
        <f t="shared" si="1"/>
        <v>4818.5879339166659</v>
      </c>
      <c r="E28" s="19">
        <f t="shared" si="2"/>
        <v>29.262679760627528</v>
      </c>
      <c r="F28" s="19">
        <f t="shared" si="3"/>
        <v>14.631339880313764</v>
      </c>
      <c r="G28" s="19">
        <f t="shared" si="4"/>
        <v>5.8525359521255051</v>
      </c>
      <c r="H28" s="20">
        <f t="shared" si="5"/>
        <v>27.799545772596154</v>
      </c>
    </row>
    <row r="29" spans="1:8" x14ac:dyDescent="0.2">
      <c r="A29" s="8">
        <f t="shared" si="6"/>
        <v>22</v>
      </c>
      <c r="B29" s="18">
        <v>50417.63</v>
      </c>
      <c r="C29" s="18">
        <f t="shared" si="0"/>
        <v>59074.337070999994</v>
      </c>
      <c r="D29" s="18">
        <f t="shared" si="1"/>
        <v>4922.8614225833335</v>
      </c>
      <c r="E29" s="19">
        <f t="shared" si="2"/>
        <v>29.895919570344127</v>
      </c>
      <c r="F29" s="19">
        <f t="shared" si="3"/>
        <v>14.947959785172063</v>
      </c>
      <c r="G29" s="19">
        <f t="shared" si="4"/>
        <v>5.979183914068825</v>
      </c>
      <c r="H29" s="20">
        <f t="shared" si="5"/>
        <v>28.40112359182692</v>
      </c>
    </row>
    <row r="30" spans="1:8" x14ac:dyDescent="0.2">
      <c r="A30" s="8">
        <f t="shared" si="6"/>
        <v>23</v>
      </c>
      <c r="B30" s="18">
        <v>52161.37</v>
      </c>
      <c r="C30" s="18">
        <f t="shared" si="0"/>
        <v>61117.477229000004</v>
      </c>
      <c r="D30" s="18">
        <f t="shared" si="1"/>
        <v>5093.1231024166664</v>
      </c>
      <c r="E30" s="19">
        <f t="shared" si="2"/>
        <v>30.929897383097167</v>
      </c>
      <c r="F30" s="19">
        <f t="shared" si="3"/>
        <v>15.464948691548583</v>
      </c>
      <c r="G30" s="19">
        <f t="shared" si="4"/>
        <v>6.1859794766194334</v>
      </c>
      <c r="H30" s="20">
        <f t="shared" si="5"/>
        <v>29.383402513942311</v>
      </c>
    </row>
    <row r="31" spans="1:8" x14ac:dyDescent="0.2">
      <c r="A31" s="8">
        <f t="shared" si="6"/>
        <v>24</v>
      </c>
      <c r="B31" s="18">
        <v>53886.33</v>
      </c>
      <c r="C31" s="18">
        <f t="shared" si="0"/>
        <v>63138.612861000001</v>
      </c>
      <c r="D31" s="18">
        <f t="shared" si="1"/>
        <v>5261.5510717500001</v>
      </c>
      <c r="E31" s="19">
        <f t="shared" si="2"/>
        <v>31.952739302125508</v>
      </c>
      <c r="F31" s="19">
        <f t="shared" si="3"/>
        <v>15.976369651062754</v>
      </c>
      <c r="G31" s="19">
        <f t="shared" si="4"/>
        <v>6.3905478604251016</v>
      </c>
      <c r="H31" s="20">
        <f t="shared" si="5"/>
        <v>30.355102337019233</v>
      </c>
    </row>
    <row r="32" spans="1:8" x14ac:dyDescent="0.2">
      <c r="A32" s="8">
        <f t="shared" si="6"/>
        <v>25</v>
      </c>
      <c r="B32" s="18">
        <v>54002.9</v>
      </c>
      <c r="C32" s="18">
        <f t="shared" si="0"/>
        <v>63275.197930000002</v>
      </c>
      <c r="D32" s="18">
        <f t="shared" si="1"/>
        <v>5272.9331608333332</v>
      </c>
      <c r="E32" s="19">
        <f t="shared" si="2"/>
        <v>32.021861300607291</v>
      </c>
      <c r="F32" s="19">
        <f t="shared" si="3"/>
        <v>16.010930650303646</v>
      </c>
      <c r="G32" s="19">
        <f t="shared" si="4"/>
        <v>6.4043722601214581</v>
      </c>
      <c r="H32" s="20">
        <f t="shared" si="5"/>
        <v>30.420768235576926</v>
      </c>
    </row>
    <row r="33" spans="1:8" x14ac:dyDescent="0.2">
      <c r="A33" s="8">
        <f t="shared" si="6"/>
        <v>26</v>
      </c>
      <c r="B33" s="18">
        <v>54093.52</v>
      </c>
      <c r="C33" s="18">
        <f t="shared" si="0"/>
        <v>63381.377383999992</v>
      </c>
      <c r="D33" s="18">
        <f t="shared" si="1"/>
        <v>5281.7814486666666</v>
      </c>
      <c r="E33" s="19">
        <f t="shared" si="2"/>
        <v>32.075595842105258</v>
      </c>
      <c r="F33" s="19">
        <f t="shared" si="3"/>
        <v>16.037797921052629</v>
      </c>
      <c r="G33" s="19">
        <f t="shared" si="4"/>
        <v>6.415119168421052</v>
      </c>
      <c r="H33" s="20">
        <f t="shared" si="5"/>
        <v>30.471816049999997</v>
      </c>
    </row>
    <row r="34" spans="1:8" x14ac:dyDescent="0.2">
      <c r="A34" s="8">
        <f t="shared" si="6"/>
        <v>27</v>
      </c>
      <c r="B34" s="18">
        <v>54196.28</v>
      </c>
      <c r="C34" s="18">
        <f t="shared" si="0"/>
        <v>63501.781275999994</v>
      </c>
      <c r="D34" s="18">
        <f t="shared" si="1"/>
        <v>5291.8151063333335</v>
      </c>
      <c r="E34" s="19">
        <f t="shared" si="2"/>
        <v>32.136528985829955</v>
      </c>
      <c r="F34" s="19">
        <f t="shared" si="3"/>
        <v>16.068264492914977</v>
      </c>
      <c r="G34" s="19">
        <f t="shared" si="4"/>
        <v>6.4273057971659906</v>
      </c>
      <c r="H34" s="20">
        <f t="shared" si="5"/>
        <v>30.529702536538458</v>
      </c>
    </row>
    <row r="35" spans="1:8" x14ac:dyDescent="0.2">
      <c r="A35" s="8">
        <f t="shared" si="6"/>
        <v>28</v>
      </c>
      <c r="B35" s="18">
        <v>54274.09</v>
      </c>
      <c r="C35" s="18">
        <f t="shared" si="0"/>
        <v>63592.951252999992</v>
      </c>
      <c r="D35" s="18">
        <f t="shared" si="1"/>
        <v>5299.412604416666</v>
      </c>
      <c r="E35" s="19">
        <f t="shared" si="2"/>
        <v>32.182667638157888</v>
      </c>
      <c r="F35" s="19">
        <f t="shared" si="3"/>
        <v>16.091333819078944</v>
      </c>
      <c r="G35" s="19">
        <f t="shared" si="4"/>
        <v>6.4365335276315774</v>
      </c>
      <c r="H35" s="20">
        <f t="shared" si="5"/>
        <v>30.573534256249996</v>
      </c>
    </row>
    <row r="36" spans="1:8" x14ac:dyDescent="0.2">
      <c r="A36" s="8">
        <f t="shared" si="6"/>
        <v>29</v>
      </c>
      <c r="B36" s="18">
        <v>54346.14</v>
      </c>
      <c r="C36" s="18">
        <f t="shared" si="0"/>
        <v>63677.372237999996</v>
      </c>
      <c r="D36" s="18">
        <f t="shared" si="1"/>
        <v>5306.4476864999997</v>
      </c>
      <c r="E36" s="19">
        <f t="shared" si="2"/>
        <v>32.225390808704454</v>
      </c>
      <c r="F36" s="19">
        <f t="shared" si="3"/>
        <v>16.112695404352227</v>
      </c>
      <c r="G36" s="19">
        <f t="shared" si="4"/>
        <v>6.4450781617408905</v>
      </c>
      <c r="H36" s="20">
        <f t="shared" si="5"/>
        <v>30.61412126826923</v>
      </c>
    </row>
    <row r="37" spans="1:8" x14ac:dyDescent="0.2">
      <c r="A37" s="8">
        <f t="shared" si="6"/>
        <v>30</v>
      </c>
      <c r="B37" s="18">
        <v>54412.94</v>
      </c>
      <c r="C37" s="18">
        <f t="shared" si="0"/>
        <v>63755.641798000004</v>
      </c>
      <c r="D37" s="18">
        <f t="shared" si="1"/>
        <v>5312.9701498333334</v>
      </c>
      <c r="E37" s="19">
        <f t="shared" si="2"/>
        <v>32.265000909919031</v>
      </c>
      <c r="F37" s="19">
        <f t="shared" si="3"/>
        <v>16.132500454959516</v>
      </c>
      <c r="G37" s="19">
        <f t="shared" si="4"/>
        <v>6.4530001819838061</v>
      </c>
      <c r="H37" s="20">
        <f t="shared" si="5"/>
        <v>30.651750864423079</v>
      </c>
    </row>
    <row r="38" spans="1:8" x14ac:dyDescent="0.2">
      <c r="A38" s="8">
        <f t="shared" si="6"/>
        <v>31</v>
      </c>
      <c r="B38" s="18">
        <v>54474.76</v>
      </c>
      <c r="C38" s="18">
        <f t="shared" si="0"/>
        <v>63828.076291999998</v>
      </c>
      <c r="D38" s="18">
        <f t="shared" si="1"/>
        <v>5319.0063576666671</v>
      </c>
      <c r="E38" s="19">
        <f t="shared" si="2"/>
        <v>32.30165804251012</v>
      </c>
      <c r="F38" s="19">
        <f t="shared" si="3"/>
        <v>16.15082902125506</v>
      </c>
      <c r="G38" s="19">
        <f t="shared" si="4"/>
        <v>6.4603316085020239</v>
      </c>
      <c r="H38" s="20">
        <f t="shared" si="5"/>
        <v>30.686575140384615</v>
      </c>
    </row>
    <row r="39" spans="1:8" x14ac:dyDescent="0.2">
      <c r="A39" s="8">
        <f t="shared" si="6"/>
        <v>32</v>
      </c>
      <c r="B39" s="18">
        <v>54532.02</v>
      </c>
      <c r="C39" s="18">
        <f t="shared" si="0"/>
        <v>63895.167833999993</v>
      </c>
      <c r="D39" s="18">
        <f t="shared" si="1"/>
        <v>5324.5973194999997</v>
      </c>
      <c r="E39" s="19">
        <f t="shared" si="2"/>
        <v>32.335611252024286</v>
      </c>
      <c r="F39" s="19">
        <f t="shared" si="3"/>
        <v>16.167805626012143</v>
      </c>
      <c r="G39" s="19">
        <f t="shared" si="4"/>
        <v>6.4671222504048576</v>
      </c>
      <c r="H39" s="20">
        <f t="shared" si="5"/>
        <v>30.718830689423072</v>
      </c>
    </row>
    <row r="40" spans="1:8" x14ac:dyDescent="0.2">
      <c r="A40" s="8">
        <f t="shared" si="6"/>
        <v>33</v>
      </c>
      <c r="B40" s="18">
        <v>54585.02</v>
      </c>
      <c r="C40" s="18">
        <f t="shared" si="0"/>
        <v>63957.267933999996</v>
      </c>
      <c r="D40" s="18">
        <f t="shared" si="1"/>
        <v>5329.7723278333324</v>
      </c>
      <c r="E40" s="19">
        <f t="shared" si="2"/>
        <v>32.367038428137647</v>
      </c>
      <c r="F40" s="19">
        <f t="shared" si="3"/>
        <v>16.183519214068824</v>
      </c>
      <c r="G40" s="19">
        <f t="shared" si="4"/>
        <v>6.4734076856275298</v>
      </c>
      <c r="H40" s="20">
        <f t="shared" si="5"/>
        <v>30.748686506730767</v>
      </c>
    </row>
    <row r="41" spans="1:8" x14ac:dyDescent="0.2">
      <c r="A41" s="8">
        <f t="shared" si="6"/>
        <v>34</v>
      </c>
      <c r="B41" s="18">
        <v>54634.13</v>
      </c>
      <c r="C41" s="18">
        <f t="shared" si="0"/>
        <v>64014.810120999995</v>
      </c>
      <c r="D41" s="18">
        <f t="shared" si="1"/>
        <v>5334.5675100833332</v>
      </c>
      <c r="E41" s="19">
        <f t="shared" si="2"/>
        <v>32.396158968117405</v>
      </c>
      <c r="F41" s="19">
        <f t="shared" si="3"/>
        <v>16.198079484058702</v>
      </c>
      <c r="G41" s="19">
        <f t="shared" si="4"/>
        <v>6.4792317936234811</v>
      </c>
      <c r="H41" s="20">
        <f t="shared" si="5"/>
        <v>30.776351019711537</v>
      </c>
    </row>
    <row r="42" spans="1:8" x14ac:dyDescent="0.2">
      <c r="A42" s="21">
        <f t="shared" si="6"/>
        <v>35</v>
      </c>
      <c r="B42" s="22">
        <v>54679.57</v>
      </c>
      <c r="C42" s="22">
        <f t="shared" si="0"/>
        <v>64068.052168999995</v>
      </c>
      <c r="D42" s="22">
        <f t="shared" si="1"/>
        <v>5339.0043474166669</v>
      </c>
      <c r="E42" s="23">
        <f t="shared" si="2"/>
        <v>32.423103324392713</v>
      </c>
      <c r="F42" s="23">
        <f t="shared" si="3"/>
        <v>16.211551662196356</v>
      </c>
      <c r="G42" s="23">
        <f t="shared" si="4"/>
        <v>6.4846206648785429</v>
      </c>
      <c r="H42" s="24">
        <f t="shared" si="5"/>
        <v>30.801948158173076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39</v>
      </c>
      <c r="B1" s="1" t="s">
        <v>56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35651.75</v>
      </c>
      <c r="C7" s="18">
        <f t="shared" ref="C7:C42" si="0">B7*$D$3</f>
        <v>41773.155475</v>
      </c>
      <c r="D7" s="18">
        <f t="shared" ref="D7:D42" si="1">B7/12*$D$3</f>
        <v>3481.0962895833331</v>
      </c>
      <c r="E7" s="19">
        <f t="shared" ref="E7:E42" si="2">C7/1976</f>
        <v>21.140260867914979</v>
      </c>
      <c r="F7" s="19">
        <f>E7/2</f>
        <v>10.570130433957489</v>
      </c>
      <c r="G7" s="19">
        <f>E7/5</f>
        <v>4.2280521735829959</v>
      </c>
      <c r="H7" s="20">
        <f>C7/2080</f>
        <v>20.08324782451923</v>
      </c>
    </row>
    <row r="8" spans="1:8" x14ac:dyDescent="0.2">
      <c r="A8" s="8">
        <f>A7+1</f>
        <v>1</v>
      </c>
      <c r="B8" s="18">
        <v>36200.44</v>
      </c>
      <c r="C8" s="18">
        <f t="shared" si="0"/>
        <v>42416.055548000004</v>
      </c>
      <c r="D8" s="18">
        <f t="shared" si="1"/>
        <v>3534.6712956666665</v>
      </c>
      <c r="E8" s="19">
        <f t="shared" si="2"/>
        <v>21.465615155870449</v>
      </c>
      <c r="F8" s="19">
        <f t="shared" ref="F8:F42" si="3">E8/2</f>
        <v>10.732807577935224</v>
      </c>
      <c r="G8" s="19">
        <f t="shared" ref="G8:G42" si="4">E8/5</f>
        <v>4.2931230311740896</v>
      </c>
      <c r="H8" s="20">
        <f t="shared" ref="H8:H42" si="5">C8/2080</f>
        <v>20.392334398076926</v>
      </c>
    </row>
    <row r="9" spans="1:8" x14ac:dyDescent="0.2">
      <c r="A9" s="8">
        <f t="shared" ref="A9:A42" si="6">A8+1</f>
        <v>2</v>
      </c>
      <c r="B9" s="18">
        <v>36748.589999999997</v>
      </c>
      <c r="C9" s="18">
        <f t="shared" si="0"/>
        <v>43058.322902999993</v>
      </c>
      <c r="D9" s="18">
        <f t="shared" si="1"/>
        <v>3588.1935752499994</v>
      </c>
      <c r="E9" s="19">
        <f t="shared" si="2"/>
        <v>21.790649242408904</v>
      </c>
      <c r="F9" s="19">
        <f t="shared" si="3"/>
        <v>10.895324621204452</v>
      </c>
      <c r="G9" s="19">
        <f t="shared" si="4"/>
        <v>4.3581298484817808</v>
      </c>
      <c r="H9" s="20">
        <f t="shared" si="5"/>
        <v>20.701116780288459</v>
      </c>
    </row>
    <row r="10" spans="1:8" x14ac:dyDescent="0.2">
      <c r="A10" s="8">
        <f t="shared" si="6"/>
        <v>3</v>
      </c>
      <c r="B10" s="18">
        <v>37482.53</v>
      </c>
      <c r="C10" s="18">
        <f t="shared" si="0"/>
        <v>43918.280400999996</v>
      </c>
      <c r="D10" s="18">
        <f t="shared" si="1"/>
        <v>3659.8567000833332</v>
      </c>
      <c r="E10" s="19">
        <f t="shared" si="2"/>
        <v>22.225850405364369</v>
      </c>
      <c r="F10" s="19">
        <f t="shared" si="3"/>
        <v>11.112925202682185</v>
      </c>
      <c r="G10" s="19">
        <f t="shared" si="4"/>
        <v>4.4451700810728738</v>
      </c>
      <c r="H10" s="20">
        <f t="shared" si="5"/>
        <v>21.114557885096151</v>
      </c>
    </row>
    <row r="11" spans="1:8" x14ac:dyDescent="0.2">
      <c r="A11" s="8">
        <f t="shared" si="6"/>
        <v>4</v>
      </c>
      <c r="B11" s="18">
        <v>38012.5</v>
      </c>
      <c r="C11" s="18">
        <f t="shared" si="0"/>
        <v>44539.246249999997</v>
      </c>
      <c r="D11" s="18">
        <f t="shared" si="1"/>
        <v>3711.6038541666667</v>
      </c>
      <c r="E11" s="19">
        <f t="shared" si="2"/>
        <v>22.540104377530362</v>
      </c>
      <c r="F11" s="19">
        <f t="shared" si="3"/>
        <v>11.270052188765181</v>
      </c>
      <c r="G11" s="19">
        <f t="shared" si="4"/>
        <v>4.5080208755060722</v>
      </c>
      <c r="H11" s="20">
        <f t="shared" si="5"/>
        <v>21.413099158653843</v>
      </c>
    </row>
    <row r="12" spans="1:8" x14ac:dyDescent="0.2">
      <c r="A12" s="8">
        <f t="shared" si="6"/>
        <v>5</v>
      </c>
      <c r="B12" s="18">
        <v>38979.5</v>
      </c>
      <c r="C12" s="18">
        <f t="shared" si="0"/>
        <v>45672.280149999999</v>
      </c>
      <c r="D12" s="18">
        <f t="shared" si="1"/>
        <v>3806.0233458333332</v>
      </c>
      <c r="E12" s="19">
        <f t="shared" si="2"/>
        <v>23.113502100202428</v>
      </c>
      <c r="F12" s="19">
        <f t="shared" si="3"/>
        <v>11.556751050101214</v>
      </c>
      <c r="G12" s="19">
        <f t="shared" si="4"/>
        <v>4.622700420040486</v>
      </c>
      <c r="H12" s="20">
        <f t="shared" si="5"/>
        <v>21.957826995192306</v>
      </c>
    </row>
    <row r="13" spans="1:8" x14ac:dyDescent="0.2">
      <c r="A13" s="8">
        <f t="shared" si="6"/>
        <v>6</v>
      </c>
      <c r="B13" s="18">
        <v>39458.129999999997</v>
      </c>
      <c r="C13" s="18">
        <f t="shared" si="0"/>
        <v>46233.090920999995</v>
      </c>
      <c r="D13" s="18">
        <f t="shared" si="1"/>
        <v>3852.7575767499998</v>
      </c>
      <c r="E13" s="19">
        <f t="shared" si="2"/>
        <v>23.397313219129554</v>
      </c>
      <c r="F13" s="19">
        <f t="shared" si="3"/>
        <v>11.698656609564777</v>
      </c>
      <c r="G13" s="19">
        <f t="shared" si="4"/>
        <v>4.6794626438259108</v>
      </c>
      <c r="H13" s="20">
        <f t="shared" si="5"/>
        <v>22.227447558173075</v>
      </c>
    </row>
    <row r="14" spans="1:8" x14ac:dyDescent="0.2">
      <c r="A14" s="8">
        <f t="shared" si="6"/>
        <v>7</v>
      </c>
      <c r="B14" s="18">
        <v>40374.5</v>
      </c>
      <c r="C14" s="18">
        <f t="shared" si="0"/>
        <v>47306.801650000001</v>
      </c>
      <c r="D14" s="18">
        <f t="shared" si="1"/>
        <v>3942.2334708333328</v>
      </c>
      <c r="E14" s="19">
        <f t="shared" si="2"/>
        <v>23.940689094129556</v>
      </c>
      <c r="F14" s="19">
        <f t="shared" si="3"/>
        <v>11.970344547064778</v>
      </c>
      <c r="G14" s="19">
        <f t="shared" si="4"/>
        <v>4.7881378188259109</v>
      </c>
      <c r="H14" s="20">
        <f t="shared" si="5"/>
        <v>22.743654639423077</v>
      </c>
    </row>
    <row r="15" spans="1:8" x14ac:dyDescent="0.2">
      <c r="A15" s="8">
        <f t="shared" si="6"/>
        <v>8</v>
      </c>
      <c r="B15" s="18">
        <v>41226.31</v>
      </c>
      <c r="C15" s="18">
        <f t="shared" si="0"/>
        <v>48304.867426999997</v>
      </c>
      <c r="D15" s="18">
        <f t="shared" si="1"/>
        <v>4025.4056189166663</v>
      </c>
      <c r="E15" s="19">
        <f t="shared" si="2"/>
        <v>24.445783110829957</v>
      </c>
      <c r="F15" s="19">
        <f t="shared" si="3"/>
        <v>12.222891555414979</v>
      </c>
      <c r="G15" s="19">
        <f t="shared" si="4"/>
        <v>4.8891566221659915</v>
      </c>
      <c r="H15" s="20">
        <f t="shared" si="5"/>
        <v>23.223493955288461</v>
      </c>
    </row>
    <row r="16" spans="1:8" x14ac:dyDescent="0.2">
      <c r="A16" s="8">
        <f t="shared" si="6"/>
        <v>9</v>
      </c>
      <c r="B16" s="18">
        <v>41671.410000000003</v>
      </c>
      <c r="C16" s="18">
        <f t="shared" si="0"/>
        <v>48826.391097</v>
      </c>
      <c r="D16" s="18">
        <f t="shared" si="1"/>
        <v>4068.8659247500004</v>
      </c>
      <c r="E16" s="19">
        <f t="shared" si="2"/>
        <v>24.70971209362348</v>
      </c>
      <c r="F16" s="19">
        <f t="shared" si="3"/>
        <v>12.35485604681174</v>
      </c>
      <c r="G16" s="19">
        <f t="shared" si="4"/>
        <v>4.9419424187246959</v>
      </c>
      <c r="H16" s="20">
        <f t="shared" si="5"/>
        <v>23.474226488942307</v>
      </c>
    </row>
    <row r="17" spans="1:8" x14ac:dyDescent="0.2">
      <c r="A17" s="8">
        <f t="shared" si="6"/>
        <v>10</v>
      </c>
      <c r="B17" s="18">
        <v>42907.69</v>
      </c>
      <c r="C17" s="18">
        <f t="shared" si="0"/>
        <v>50274.940372999998</v>
      </c>
      <c r="D17" s="18">
        <f t="shared" si="1"/>
        <v>4189.5783644166668</v>
      </c>
      <c r="E17" s="19">
        <f t="shared" si="2"/>
        <v>25.442783589574898</v>
      </c>
      <c r="F17" s="19">
        <f t="shared" si="3"/>
        <v>12.721391794787449</v>
      </c>
      <c r="G17" s="19">
        <f t="shared" si="4"/>
        <v>5.0885567179149795</v>
      </c>
      <c r="H17" s="20">
        <f t="shared" si="5"/>
        <v>24.170644410096152</v>
      </c>
    </row>
    <row r="18" spans="1:8" x14ac:dyDescent="0.2">
      <c r="A18" s="8">
        <f t="shared" si="6"/>
        <v>11</v>
      </c>
      <c r="B18" s="18">
        <v>43272.89</v>
      </c>
      <c r="C18" s="18">
        <f t="shared" si="0"/>
        <v>50702.845213000001</v>
      </c>
      <c r="D18" s="18">
        <f t="shared" si="1"/>
        <v>4225.2371010833331</v>
      </c>
      <c r="E18" s="19">
        <f t="shared" si="2"/>
        <v>25.659334621963563</v>
      </c>
      <c r="F18" s="19">
        <f t="shared" si="3"/>
        <v>12.829667310981781</v>
      </c>
      <c r="G18" s="19">
        <f t="shared" si="4"/>
        <v>5.1318669243927122</v>
      </c>
      <c r="H18" s="20">
        <f t="shared" si="5"/>
        <v>24.376367890865385</v>
      </c>
    </row>
    <row r="19" spans="1:8" x14ac:dyDescent="0.2">
      <c r="A19" s="8">
        <f t="shared" si="6"/>
        <v>12</v>
      </c>
      <c r="B19" s="18">
        <v>44499.72</v>
      </c>
      <c r="C19" s="18">
        <f t="shared" si="0"/>
        <v>52140.321923999996</v>
      </c>
      <c r="D19" s="18">
        <f t="shared" si="1"/>
        <v>4345.0268269999997</v>
      </c>
      <c r="E19" s="19">
        <f t="shared" si="2"/>
        <v>26.386802593117405</v>
      </c>
      <c r="F19" s="19">
        <f t="shared" si="3"/>
        <v>13.193401296558703</v>
      </c>
      <c r="G19" s="19">
        <f t="shared" si="4"/>
        <v>5.2773605186234809</v>
      </c>
      <c r="H19" s="20">
        <f t="shared" si="5"/>
        <v>25.067462463461538</v>
      </c>
    </row>
    <row r="20" spans="1:8" x14ac:dyDescent="0.2">
      <c r="A20" s="8">
        <f t="shared" si="6"/>
        <v>13</v>
      </c>
      <c r="B20" s="18">
        <v>44822.91</v>
      </c>
      <c r="C20" s="18">
        <f t="shared" si="0"/>
        <v>52519.003647000005</v>
      </c>
      <c r="D20" s="18">
        <f t="shared" si="1"/>
        <v>4376.5836372499998</v>
      </c>
      <c r="E20" s="19">
        <f t="shared" si="2"/>
        <v>26.578443141194334</v>
      </c>
      <c r="F20" s="19">
        <f t="shared" si="3"/>
        <v>13.289221570597167</v>
      </c>
      <c r="G20" s="19">
        <f t="shared" si="4"/>
        <v>5.3156886282388669</v>
      </c>
      <c r="H20" s="20">
        <f t="shared" si="5"/>
        <v>25.24952098413462</v>
      </c>
    </row>
    <row r="21" spans="1:8" x14ac:dyDescent="0.2">
      <c r="A21" s="8">
        <f t="shared" si="6"/>
        <v>14</v>
      </c>
      <c r="B21" s="18">
        <v>46009.52</v>
      </c>
      <c r="C21" s="18">
        <f t="shared" si="0"/>
        <v>53909.354583999993</v>
      </c>
      <c r="D21" s="18">
        <f t="shared" si="1"/>
        <v>4492.4462153333334</v>
      </c>
      <c r="E21" s="19">
        <f t="shared" si="2"/>
        <v>27.282062036437242</v>
      </c>
      <c r="F21" s="19">
        <f t="shared" si="3"/>
        <v>13.641031018218621</v>
      </c>
      <c r="G21" s="19">
        <f t="shared" si="4"/>
        <v>5.4564124072874485</v>
      </c>
      <c r="H21" s="20">
        <f t="shared" si="5"/>
        <v>25.917958934615381</v>
      </c>
    </row>
    <row r="22" spans="1:8" x14ac:dyDescent="0.2">
      <c r="A22" s="8">
        <f t="shared" si="6"/>
        <v>15</v>
      </c>
      <c r="B22" s="18">
        <v>46294.239999999998</v>
      </c>
      <c r="C22" s="18">
        <f t="shared" si="0"/>
        <v>54242.961007999998</v>
      </c>
      <c r="D22" s="18">
        <f t="shared" si="1"/>
        <v>4520.2467506666662</v>
      </c>
      <c r="E22" s="19">
        <f t="shared" si="2"/>
        <v>27.450891198380567</v>
      </c>
      <c r="F22" s="19">
        <f t="shared" si="3"/>
        <v>13.725445599190284</v>
      </c>
      <c r="G22" s="19">
        <f t="shared" si="4"/>
        <v>5.4901782396761138</v>
      </c>
      <c r="H22" s="20">
        <f t="shared" si="5"/>
        <v>26.078346638461539</v>
      </c>
    </row>
    <row r="23" spans="1:8" x14ac:dyDescent="0.2">
      <c r="A23" s="8">
        <f t="shared" si="6"/>
        <v>16</v>
      </c>
      <c r="B23" s="18">
        <v>47473.32</v>
      </c>
      <c r="C23" s="18">
        <f t="shared" si="0"/>
        <v>55624.489043999994</v>
      </c>
      <c r="D23" s="18">
        <f t="shared" si="1"/>
        <v>4635.3740870000001</v>
      </c>
      <c r="E23" s="19">
        <f t="shared" si="2"/>
        <v>28.150045062753033</v>
      </c>
      <c r="F23" s="19">
        <f t="shared" si="3"/>
        <v>14.075022531376517</v>
      </c>
      <c r="G23" s="19">
        <f t="shared" si="4"/>
        <v>5.630009012550607</v>
      </c>
      <c r="H23" s="20">
        <f t="shared" si="5"/>
        <v>26.742542809615383</v>
      </c>
    </row>
    <row r="24" spans="1:8" x14ac:dyDescent="0.2">
      <c r="A24" s="8">
        <f t="shared" si="6"/>
        <v>17</v>
      </c>
      <c r="B24" s="18">
        <v>47750.89</v>
      </c>
      <c r="C24" s="18">
        <f t="shared" si="0"/>
        <v>55949.717812999996</v>
      </c>
      <c r="D24" s="18">
        <f t="shared" si="1"/>
        <v>4662.4764844166666</v>
      </c>
      <c r="E24" s="19">
        <f t="shared" si="2"/>
        <v>28.314634520748985</v>
      </c>
      <c r="F24" s="19">
        <f t="shared" si="3"/>
        <v>14.157317260374493</v>
      </c>
      <c r="G24" s="19">
        <f t="shared" si="4"/>
        <v>5.6629269041497974</v>
      </c>
      <c r="H24" s="20">
        <f t="shared" si="5"/>
        <v>26.898902794711535</v>
      </c>
    </row>
    <row r="25" spans="1:8" x14ac:dyDescent="0.2">
      <c r="A25" s="8">
        <f t="shared" si="6"/>
        <v>18</v>
      </c>
      <c r="B25" s="18">
        <v>49138.97</v>
      </c>
      <c r="C25" s="18">
        <f t="shared" si="0"/>
        <v>57576.131149000001</v>
      </c>
      <c r="D25" s="18">
        <f t="shared" si="1"/>
        <v>4798.0109290833334</v>
      </c>
      <c r="E25" s="19">
        <f t="shared" si="2"/>
        <v>29.137718192813765</v>
      </c>
      <c r="F25" s="19">
        <f t="shared" si="3"/>
        <v>14.568859096406882</v>
      </c>
      <c r="G25" s="19">
        <f t="shared" si="4"/>
        <v>5.8275436385627533</v>
      </c>
      <c r="H25" s="20">
        <f t="shared" si="5"/>
        <v>27.680832283173078</v>
      </c>
    </row>
    <row r="26" spans="1:8" x14ac:dyDescent="0.2">
      <c r="A26" s="8">
        <f t="shared" si="6"/>
        <v>19</v>
      </c>
      <c r="B26" s="18">
        <v>49150.47</v>
      </c>
      <c r="C26" s="18">
        <f t="shared" si="0"/>
        <v>57589.605699</v>
      </c>
      <c r="D26" s="18">
        <f t="shared" si="1"/>
        <v>4799.1338082499997</v>
      </c>
      <c r="E26" s="19">
        <f t="shared" si="2"/>
        <v>29.144537297064776</v>
      </c>
      <c r="F26" s="19">
        <f t="shared" si="3"/>
        <v>14.572268648532388</v>
      </c>
      <c r="G26" s="19">
        <f t="shared" si="4"/>
        <v>5.8289074594129549</v>
      </c>
      <c r="H26" s="20">
        <f t="shared" si="5"/>
        <v>27.68731043221154</v>
      </c>
    </row>
    <row r="27" spans="1:8" x14ac:dyDescent="0.2">
      <c r="A27" s="8">
        <f t="shared" si="6"/>
        <v>20</v>
      </c>
      <c r="B27" s="18">
        <v>50956.08</v>
      </c>
      <c r="C27" s="18">
        <f t="shared" si="0"/>
        <v>59705.238936000002</v>
      </c>
      <c r="D27" s="18">
        <f t="shared" si="1"/>
        <v>4975.4365779999998</v>
      </c>
      <c r="E27" s="19">
        <f t="shared" si="2"/>
        <v>30.21520189068826</v>
      </c>
      <c r="F27" s="19">
        <f t="shared" si="3"/>
        <v>15.10760094534413</v>
      </c>
      <c r="G27" s="19">
        <f t="shared" si="4"/>
        <v>6.0430403781376523</v>
      </c>
      <c r="H27" s="20">
        <f t="shared" si="5"/>
        <v>28.704441796153848</v>
      </c>
    </row>
    <row r="28" spans="1:8" x14ac:dyDescent="0.2">
      <c r="A28" s="8">
        <f t="shared" si="6"/>
        <v>21</v>
      </c>
      <c r="B28" s="18">
        <v>50967.53</v>
      </c>
      <c r="C28" s="18">
        <f t="shared" si="0"/>
        <v>59718.654900999994</v>
      </c>
      <c r="D28" s="18">
        <f t="shared" si="1"/>
        <v>4976.5545750833335</v>
      </c>
      <c r="E28" s="19">
        <f t="shared" si="2"/>
        <v>30.221991346659916</v>
      </c>
      <c r="F28" s="19">
        <f t="shared" si="3"/>
        <v>15.110995673329958</v>
      </c>
      <c r="G28" s="19">
        <f t="shared" si="4"/>
        <v>6.0443982693319835</v>
      </c>
      <c r="H28" s="20">
        <f t="shared" si="5"/>
        <v>28.710891779326921</v>
      </c>
    </row>
    <row r="29" spans="1:8" x14ac:dyDescent="0.2">
      <c r="A29" s="8">
        <f t="shared" si="6"/>
        <v>22</v>
      </c>
      <c r="B29" s="18">
        <v>52773.14</v>
      </c>
      <c r="C29" s="18">
        <f t="shared" si="0"/>
        <v>61834.288137999996</v>
      </c>
      <c r="D29" s="18">
        <f t="shared" si="1"/>
        <v>5152.8573448333327</v>
      </c>
      <c r="E29" s="19">
        <f t="shared" si="2"/>
        <v>31.292655940283399</v>
      </c>
      <c r="F29" s="19">
        <f t="shared" si="3"/>
        <v>15.6463279701417</v>
      </c>
      <c r="G29" s="19">
        <f t="shared" si="4"/>
        <v>6.2585311880566801</v>
      </c>
      <c r="H29" s="20">
        <f t="shared" si="5"/>
        <v>29.72802314326923</v>
      </c>
    </row>
    <row r="30" spans="1:8" x14ac:dyDescent="0.2">
      <c r="A30" s="8">
        <f t="shared" si="6"/>
        <v>23</v>
      </c>
      <c r="B30" s="18">
        <v>54598.17</v>
      </c>
      <c r="C30" s="18">
        <f t="shared" si="0"/>
        <v>63972.675788999994</v>
      </c>
      <c r="D30" s="18">
        <f t="shared" si="1"/>
        <v>5331.0563157500001</v>
      </c>
      <c r="E30" s="19">
        <f t="shared" si="2"/>
        <v>32.374835925607286</v>
      </c>
      <c r="F30" s="19">
        <f t="shared" si="3"/>
        <v>16.187417962803643</v>
      </c>
      <c r="G30" s="19">
        <f t="shared" si="4"/>
        <v>6.4749671851214572</v>
      </c>
      <c r="H30" s="20">
        <f t="shared" si="5"/>
        <v>30.756094129326922</v>
      </c>
    </row>
    <row r="31" spans="1:8" x14ac:dyDescent="0.2">
      <c r="A31" s="8">
        <f t="shared" si="6"/>
        <v>24</v>
      </c>
      <c r="B31" s="18">
        <v>56403.78</v>
      </c>
      <c r="C31" s="18">
        <f t="shared" si="0"/>
        <v>66088.309026000003</v>
      </c>
      <c r="D31" s="18">
        <f t="shared" si="1"/>
        <v>5507.3590854999993</v>
      </c>
      <c r="E31" s="19">
        <f t="shared" si="2"/>
        <v>33.445500519230769</v>
      </c>
      <c r="F31" s="19">
        <f t="shared" si="3"/>
        <v>16.722750259615385</v>
      </c>
      <c r="G31" s="19">
        <f t="shared" si="4"/>
        <v>6.6891001038461537</v>
      </c>
      <c r="H31" s="20">
        <f t="shared" si="5"/>
        <v>31.773225493269234</v>
      </c>
    </row>
    <row r="32" spans="1:8" x14ac:dyDescent="0.2">
      <c r="A32" s="8">
        <f t="shared" si="6"/>
        <v>25</v>
      </c>
      <c r="B32" s="18">
        <v>56525.760000000002</v>
      </c>
      <c r="C32" s="18">
        <f t="shared" si="0"/>
        <v>66231.232992000005</v>
      </c>
      <c r="D32" s="18">
        <f t="shared" si="1"/>
        <v>5519.2694160000001</v>
      </c>
      <c r="E32" s="19">
        <f t="shared" si="2"/>
        <v>33.517830461538466</v>
      </c>
      <c r="F32" s="19">
        <f t="shared" si="3"/>
        <v>16.758915230769233</v>
      </c>
      <c r="G32" s="19">
        <f t="shared" si="4"/>
        <v>6.7035660923076934</v>
      </c>
      <c r="H32" s="20">
        <f t="shared" si="5"/>
        <v>31.841938938461542</v>
      </c>
    </row>
    <row r="33" spans="1:8" x14ac:dyDescent="0.2">
      <c r="A33" s="8">
        <f t="shared" si="6"/>
        <v>26</v>
      </c>
      <c r="B33" s="18">
        <v>56620.62</v>
      </c>
      <c r="C33" s="18">
        <f t="shared" si="0"/>
        <v>66342.380453999998</v>
      </c>
      <c r="D33" s="18">
        <f t="shared" si="1"/>
        <v>5528.5317045000002</v>
      </c>
      <c r="E33" s="19">
        <f t="shared" si="2"/>
        <v>33.574079177125505</v>
      </c>
      <c r="F33" s="19">
        <f t="shared" si="3"/>
        <v>16.787039588562752</v>
      </c>
      <c r="G33" s="19">
        <f t="shared" si="4"/>
        <v>6.7148158354251013</v>
      </c>
      <c r="H33" s="20">
        <f t="shared" si="5"/>
        <v>31.89537521826923</v>
      </c>
    </row>
    <row r="34" spans="1:8" x14ac:dyDescent="0.2">
      <c r="A34" s="8">
        <f t="shared" si="6"/>
        <v>27</v>
      </c>
      <c r="B34" s="18">
        <v>56728.2</v>
      </c>
      <c r="C34" s="18">
        <f t="shared" si="0"/>
        <v>66468.431939999995</v>
      </c>
      <c r="D34" s="18">
        <f t="shared" si="1"/>
        <v>5539.0359949999993</v>
      </c>
      <c r="E34" s="19">
        <f t="shared" si="2"/>
        <v>33.637870414979751</v>
      </c>
      <c r="F34" s="19">
        <f t="shared" si="3"/>
        <v>16.818935207489876</v>
      </c>
      <c r="G34" s="19">
        <f t="shared" si="4"/>
        <v>6.7275740829959503</v>
      </c>
      <c r="H34" s="20">
        <f t="shared" si="5"/>
        <v>31.955976894230766</v>
      </c>
    </row>
    <row r="35" spans="1:8" x14ac:dyDescent="0.2">
      <c r="A35" s="8">
        <f t="shared" si="6"/>
        <v>28</v>
      </c>
      <c r="B35" s="18">
        <v>56809.65</v>
      </c>
      <c r="C35" s="18">
        <f t="shared" si="0"/>
        <v>66563.866905000003</v>
      </c>
      <c r="D35" s="18">
        <f t="shared" si="1"/>
        <v>5546.9889087499996</v>
      </c>
      <c r="E35" s="19">
        <f t="shared" si="2"/>
        <v>33.686167462044537</v>
      </c>
      <c r="F35" s="19">
        <f t="shared" si="3"/>
        <v>16.843083731022269</v>
      </c>
      <c r="G35" s="19">
        <f t="shared" si="4"/>
        <v>6.7372334924089072</v>
      </c>
      <c r="H35" s="20">
        <f t="shared" si="5"/>
        <v>32.001859088942311</v>
      </c>
    </row>
    <row r="36" spans="1:8" x14ac:dyDescent="0.2">
      <c r="A36" s="8">
        <f t="shared" si="6"/>
        <v>29</v>
      </c>
      <c r="B36" s="18">
        <v>56885.06</v>
      </c>
      <c r="C36" s="18">
        <f t="shared" si="0"/>
        <v>66652.224801999997</v>
      </c>
      <c r="D36" s="18">
        <f t="shared" si="1"/>
        <v>5554.3520668333322</v>
      </c>
      <c r="E36" s="19">
        <f t="shared" si="2"/>
        <v>33.730882996963558</v>
      </c>
      <c r="F36" s="19">
        <f t="shared" si="3"/>
        <v>16.865441498481779</v>
      </c>
      <c r="G36" s="19">
        <f t="shared" si="4"/>
        <v>6.7461765993927116</v>
      </c>
      <c r="H36" s="20">
        <f t="shared" si="5"/>
        <v>32.044338847115384</v>
      </c>
    </row>
    <row r="37" spans="1:8" x14ac:dyDescent="0.2">
      <c r="A37" s="8">
        <f t="shared" si="6"/>
        <v>30</v>
      </c>
      <c r="B37" s="18">
        <v>56954.98</v>
      </c>
      <c r="C37" s="18">
        <f t="shared" si="0"/>
        <v>66734.150066000002</v>
      </c>
      <c r="D37" s="18">
        <f t="shared" si="1"/>
        <v>5561.1791721666668</v>
      </c>
      <c r="E37" s="19">
        <f t="shared" si="2"/>
        <v>33.772343150809718</v>
      </c>
      <c r="F37" s="19">
        <f t="shared" si="3"/>
        <v>16.886171575404859</v>
      </c>
      <c r="G37" s="19">
        <f t="shared" si="4"/>
        <v>6.7544686301619432</v>
      </c>
      <c r="H37" s="20">
        <f t="shared" si="5"/>
        <v>32.083725993269233</v>
      </c>
    </row>
    <row r="38" spans="1:8" x14ac:dyDescent="0.2">
      <c r="A38" s="8">
        <f t="shared" si="6"/>
        <v>31</v>
      </c>
      <c r="B38" s="18">
        <v>57019.69</v>
      </c>
      <c r="C38" s="18">
        <f t="shared" si="0"/>
        <v>66809.970772999994</v>
      </c>
      <c r="D38" s="18">
        <f t="shared" si="1"/>
        <v>5567.497564416667</v>
      </c>
      <c r="E38" s="19">
        <f t="shared" si="2"/>
        <v>33.810713953947364</v>
      </c>
      <c r="F38" s="19">
        <f t="shared" si="3"/>
        <v>16.905356976973682</v>
      </c>
      <c r="G38" s="19">
        <f t="shared" si="4"/>
        <v>6.7621427907894729</v>
      </c>
      <c r="H38" s="20">
        <f t="shared" si="5"/>
        <v>32.12017825625</v>
      </c>
    </row>
    <row r="39" spans="1:8" x14ac:dyDescent="0.2">
      <c r="A39" s="8">
        <f t="shared" si="6"/>
        <v>32</v>
      </c>
      <c r="B39" s="18">
        <v>57079.62</v>
      </c>
      <c r="C39" s="18">
        <f t="shared" si="0"/>
        <v>66880.190753999996</v>
      </c>
      <c r="D39" s="18">
        <f t="shared" si="1"/>
        <v>5573.3492294999996</v>
      </c>
      <c r="E39" s="19">
        <f t="shared" si="2"/>
        <v>33.846250381578947</v>
      </c>
      <c r="F39" s="19">
        <f t="shared" si="3"/>
        <v>16.923125190789474</v>
      </c>
      <c r="G39" s="19">
        <f t="shared" si="4"/>
        <v>6.7692500763157897</v>
      </c>
      <c r="H39" s="20">
        <f t="shared" si="5"/>
        <v>32.153937862500001</v>
      </c>
    </row>
    <row r="40" spans="1:8" x14ac:dyDescent="0.2">
      <c r="A40" s="8">
        <f t="shared" si="6"/>
        <v>33</v>
      </c>
      <c r="B40" s="18">
        <v>57135.1</v>
      </c>
      <c r="C40" s="18">
        <f t="shared" si="0"/>
        <v>66945.19666999999</v>
      </c>
      <c r="D40" s="18">
        <f t="shared" si="1"/>
        <v>5578.7663891666662</v>
      </c>
      <c r="E40" s="19">
        <f t="shared" si="2"/>
        <v>33.879148112348176</v>
      </c>
      <c r="F40" s="19">
        <f t="shared" si="3"/>
        <v>16.939574056174088</v>
      </c>
      <c r="G40" s="19">
        <f t="shared" si="4"/>
        <v>6.7758296224696348</v>
      </c>
      <c r="H40" s="20">
        <f t="shared" si="5"/>
        <v>32.185190706730765</v>
      </c>
    </row>
    <row r="41" spans="1:8" x14ac:dyDescent="0.2">
      <c r="A41" s="8">
        <f t="shared" si="6"/>
        <v>34</v>
      </c>
      <c r="B41" s="18">
        <v>57186.51</v>
      </c>
      <c r="C41" s="18">
        <f t="shared" si="0"/>
        <v>67005.433766999995</v>
      </c>
      <c r="D41" s="18">
        <f t="shared" si="1"/>
        <v>5583.7861472500008</v>
      </c>
      <c r="E41" s="19">
        <f t="shared" si="2"/>
        <v>33.909632473178135</v>
      </c>
      <c r="F41" s="19">
        <f t="shared" si="3"/>
        <v>16.954816236589068</v>
      </c>
      <c r="G41" s="19">
        <f t="shared" si="4"/>
        <v>6.781926494635627</v>
      </c>
      <c r="H41" s="20">
        <f t="shared" si="5"/>
        <v>32.214150849519228</v>
      </c>
    </row>
    <row r="42" spans="1:8" x14ac:dyDescent="0.2">
      <c r="A42" s="21">
        <f t="shared" si="6"/>
        <v>35</v>
      </c>
      <c r="B42" s="22">
        <v>57234.07</v>
      </c>
      <c r="C42" s="22">
        <f t="shared" si="0"/>
        <v>67061.159818999993</v>
      </c>
      <c r="D42" s="22">
        <f t="shared" si="1"/>
        <v>5588.4299849166664</v>
      </c>
      <c r="E42" s="23">
        <f t="shared" si="2"/>
        <v>33.937833916497972</v>
      </c>
      <c r="F42" s="23">
        <f t="shared" si="3"/>
        <v>16.968916958248986</v>
      </c>
      <c r="G42" s="23">
        <f t="shared" si="4"/>
        <v>6.7875667832995941</v>
      </c>
      <c r="H42" s="24">
        <f t="shared" si="5"/>
        <v>32.240942220673077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40</v>
      </c>
      <c r="B1" s="1" t="s">
        <v>57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36802.86</v>
      </c>
      <c r="C7" s="18">
        <f t="shared" ref="C7:C42" si="0">B7*$D$3</f>
        <v>43121.911061999999</v>
      </c>
      <c r="D7" s="18">
        <f t="shared" ref="D7:D42" si="1">B7/12*$D$3</f>
        <v>3593.4925885000002</v>
      </c>
      <c r="E7" s="19">
        <f t="shared" ref="E7:E42" si="2">C7/1976</f>
        <v>21.822829484817813</v>
      </c>
      <c r="F7" s="19">
        <f>E7/2</f>
        <v>10.911414742408907</v>
      </c>
      <c r="G7" s="19">
        <f>E7/5</f>
        <v>4.3645658969635628</v>
      </c>
      <c r="H7" s="20">
        <f>C7/2080</f>
        <v>20.731688010576924</v>
      </c>
    </row>
    <row r="8" spans="1:8" x14ac:dyDescent="0.2">
      <c r="A8" s="8">
        <f>A7+1</f>
        <v>1</v>
      </c>
      <c r="B8" s="18">
        <v>37351.550000000003</v>
      </c>
      <c r="C8" s="18">
        <f t="shared" si="0"/>
        <v>43764.811135000004</v>
      </c>
      <c r="D8" s="18">
        <f t="shared" si="1"/>
        <v>3647.0675945833336</v>
      </c>
      <c r="E8" s="19">
        <f t="shared" si="2"/>
        <v>22.14818377277328</v>
      </c>
      <c r="F8" s="19">
        <f t="shared" ref="F8:F42" si="3">E8/2</f>
        <v>11.07409188638664</v>
      </c>
      <c r="G8" s="19">
        <f t="shared" ref="G8:G42" si="4">E8/5</f>
        <v>4.4296367545546556</v>
      </c>
      <c r="H8" s="20">
        <f t="shared" ref="H8:H42" si="5">C8/2080</f>
        <v>21.040774584134617</v>
      </c>
    </row>
    <row r="9" spans="1:8" x14ac:dyDescent="0.2">
      <c r="A9" s="8">
        <f t="shared" ref="A9:A42" si="6">A8+1</f>
        <v>2</v>
      </c>
      <c r="B9" s="18">
        <v>38058.43</v>
      </c>
      <c r="C9" s="18">
        <f t="shared" si="0"/>
        <v>44593.062430999998</v>
      </c>
      <c r="D9" s="18">
        <f t="shared" si="1"/>
        <v>3716.0885359166664</v>
      </c>
      <c r="E9" s="19">
        <f t="shared" si="2"/>
        <v>22.567339286943319</v>
      </c>
      <c r="F9" s="19">
        <f t="shared" si="3"/>
        <v>11.28366964347166</v>
      </c>
      <c r="G9" s="19">
        <f t="shared" si="4"/>
        <v>4.5134678573886635</v>
      </c>
      <c r="H9" s="20">
        <f t="shared" si="5"/>
        <v>21.438972322596154</v>
      </c>
    </row>
    <row r="10" spans="1:8" x14ac:dyDescent="0.2">
      <c r="A10" s="8">
        <f t="shared" si="6"/>
        <v>3</v>
      </c>
      <c r="B10" s="18">
        <v>38918.42</v>
      </c>
      <c r="C10" s="18">
        <f t="shared" si="0"/>
        <v>45600.712713999994</v>
      </c>
      <c r="D10" s="18">
        <f t="shared" si="1"/>
        <v>3800.0593928333328</v>
      </c>
      <c r="E10" s="19">
        <f t="shared" si="2"/>
        <v>23.077283762145747</v>
      </c>
      <c r="F10" s="19">
        <f t="shared" si="3"/>
        <v>11.538641881072873</v>
      </c>
      <c r="G10" s="19">
        <f t="shared" si="4"/>
        <v>4.6154567524291492</v>
      </c>
      <c r="H10" s="20">
        <f t="shared" si="5"/>
        <v>21.923419574038459</v>
      </c>
    </row>
    <row r="11" spans="1:8" x14ac:dyDescent="0.2">
      <c r="A11" s="8">
        <f t="shared" si="6"/>
        <v>4</v>
      </c>
      <c r="B11" s="18">
        <v>39481.22</v>
      </c>
      <c r="C11" s="18">
        <f t="shared" si="0"/>
        <v>46260.145473999997</v>
      </c>
      <c r="D11" s="18">
        <f t="shared" si="1"/>
        <v>3855.0121228333337</v>
      </c>
      <c r="E11" s="19">
        <f t="shared" si="2"/>
        <v>23.41100479453441</v>
      </c>
      <c r="F11" s="19">
        <f t="shared" si="3"/>
        <v>11.705502397267205</v>
      </c>
      <c r="G11" s="19">
        <f t="shared" si="4"/>
        <v>4.6822009589068818</v>
      </c>
      <c r="H11" s="20">
        <f t="shared" si="5"/>
        <v>22.240454554807691</v>
      </c>
    </row>
    <row r="12" spans="1:8" x14ac:dyDescent="0.2">
      <c r="A12" s="8">
        <f t="shared" si="6"/>
        <v>5</v>
      </c>
      <c r="B12" s="18">
        <v>40479.620000000003</v>
      </c>
      <c r="C12" s="18">
        <f t="shared" si="0"/>
        <v>47429.970754000002</v>
      </c>
      <c r="D12" s="18">
        <f t="shared" si="1"/>
        <v>3952.4975628333332</v>
      </c>
      <c r="E12" s="19">
        <f t="shared" si="2"/>
        <v>24.003021636639676</v>
      </c>
      <c r="F12" s="19">
        <f t="shared" si="3"/>
        <v>12.001510818319838</v>
      </c>
      <c r="G12" s="19">
        <f t="shared" si="4"/>
        <v>4.8006043273279353</v>
      </c>
      <c r="H12" s="20">
        <f t="shared" si="5"/>
        <v>22.802870554807694</v>
      </c>
    </row>
    <row r="13" spans="1:8" x14ac:dyDescent="0.2">
      <c r="A13" s="8">
        <f t="shared" si="6"/>
        <v>6</v>
      </c>
      <c r="B13" s="18">
        <v>40988.33</v>
      </c>
      <c r="C13" s="18">
        <f t="shared" si="0"/>
        <v>48026.026260999999</v>
      </c>
      <c r="D13" s="18">
        <f t="shared" si="1"/>
        <v>4002.1688550833333</v>
      </c>
      <c r="E13" s="19">
        <f t="shared" si="2"/>
        <v>24.3046691604251</v>
      </c>
      <c r="F13" s="19">
        <f t="shared" si="3"/>
        <v>12.15233458021255</v>
      </c>
      <c r="G13" s="19">
        <f t="shared" si="4"/>
        <v>4.8609338320850197</v>
      </c>
      <c r="H13" s="20">
        <f t="shared" si="5"/>
        <v>23.089435702403847</v>
      </c>
    </row>
    <row r="14" spans="1:8" x14ac:dyDescent="0.2">
      <c r="A14" s="8">
        <f t="shared" si="6"/>
        <v>7</v>
      </c>
      <c r="B14" s="18">
        <v>41933.32</v>
      </c>
      <c r="C14" s="18">
        <f t="shared" si="0"/>
        <v>49133.271044000001</v>
      </c>
      <c r="D14" s="18">
        <f t="shared" si="1"/>
        <v>4094.4392536666664</v>
      </c>
      <c r="E14" s="19">
        <f t="shared" si="2"/>
        <v>24.865015710526315</v>
      </c>
      <c r="F14" s="19">
        <f t="shared" si="3"/>
        <v>12.432507855263157</v>
      </c>
      <c r="G14" s="19">
        <f t="shared" si="4"/>
        <v>4.973003142105263</v>
      </c>
      <c r="H14" s="20">
        <f t="shared" si="5"/>
        <v>23.621764925000001</v>
      </c>
    </row>
    <row r="15" spans="1:8" x14ac:dyDescent="0.2">
      <c r="A15" s="8">
        <f t="shared" si="6"/>
        <v>8</v>
      </c>
      <c r="B15" s="18">
        <v>42812.37</v>
      </c>
      <c r="C15" s="18">
        <f t="shared" si="0"/>
        <v>50163.253928999999</v>
      </c>
      <c r="D15" s="18">
        <f t="shared" si="1"/>
        <v>4180.2711607500005</v>
      </c>
      <c r="E15" s="19">
        <f t="shared" si="2"/>
        <v>25.386262109817814</v>
      </c>
      <c r="F15" s="19">
        <f t="shared" si="3"/>
        <v>12.693131054908907</v>
      </c>
      <c r="G15" s="19">
        <f t="shared" si="4"/>
        <v>5.0772524219635624</v>
      </c>
      <c r="H15" s="20">
        <f t="shared" si="5"/>
        <v>24.116949004326923</v>
      </c>
    </row>
    <row r="16" spans="1:8" x14ac:dyDescent="0.2">
      <c r="A16" s="8">
        <f t="shared" si="6"/>
        <v>9</v>
      </c>
      <c r="B16" s="18">
        <v>43283.31</v>
      </c>
      <c r="C16" s="18">
        <f t="shared" si="0"/>
        <v>50715.054326999998</v>
      </c>
      <c r="D16" s="18">
        <f t="shared" si="1"/>
        <v>4226.2545272499992</v>
      </c>
      <c r="E16" s="19">
        <f t="shared" si="2"/>
        <v>25.665513323380566</v>
      </c>
      <c r="F16" s="19">
        <f t="shared" si="3"/>
        <v>12.832756661690283</v>
      </c>
      <c r="G16" s="19">
        <f t="shared" si="4"/>
        <v>5.1331026646761133</v>
      </c>
      <c r="H16" s="20">
        <f t="shared" si="5"/>
        <v>24.382237657211537</v>
      </c>
    </row>
    <row r="17" spans="1:8" x14ac:dyDescent="0.2">
      <c r="A17" s="8">
        <f t="shared" si="6"/>
        <v>10</v>
      </c>
      <c r="B17" s="18">
        <v>44544.06</v>
      </c>
      <c r="C17" s="18">
        <f t="shared" si="0"/>
        <v>52192.275101999992</v>
      </c>
      <c r="D17" s="18">
        <f t="shared" si="1"/>
        <v>4349.3562584999991</v>
      </c>
      <c r="E17" s="19">
        <f t="shared" si="2"/>
        <v>26.413094687246961</v>
      </c>
      <c r="F17" s="19">
        <f t="shared" si="3"/>
        <v>13.20654734362348</v>
      </c>
      <c r="G17" s="19">
        <f t="shared" si="4"/>
        <v>5.2826189374493921</v>
      </c>
      <c r="H17" s="20">
        <f t="shared" si="5"/>
        <v>25.092439952884611</v>
      </c>
    </row>
    <row r="18" spans="1:8" x14ac:dyDescent="0.2">
      <c r="A18" s="8">
        <f t="shared" si="6"/>
        <v>11</v>
      </c>
      <c r="B18" s="18">
        <v>44932.4</v>
      </c>
      <c r="C18" s="18">
        <f t="shared" si="0"/>
        <v>52647.293080000003</v>
      </c>
      <c r="D18" s="18">
        <f t="shared" si="1"/>
        <v>4387.2744233333333</v>
      </c>
      <c r="E18" s="19">
        <f t="shared" si="2"/>
        <v>26.64336694331984</v>
      </c>
      <c r="F18" s="19">
        <f t="shared" si="3"/>
        <v>13.32168347165992</v>
      </c>
      <c r="G18" s="19">
        <f t="shared" si="4"/>
        <v>5.3286733886639679</v>
      </c>
      <c r="H18" s="20">
        <f t="shared" si="5"/>
        <v>25.311198596153847</v>
      </c>
    </row>
    <row r="19" spans="1:8" x14ac:dyDescent="0.2">
      <c r="A19" s="8">
        <f t="shared" si="6"/>
        <v>12</v>
      </c>
      <c r="B19" s="18">
        <v>46181.09</v>
      </c>
      <c r="C19" s="18">
        <f t="shared" si="0"/>
        <v>54110.383152999995</v>
      </c>
      <c r="D19" s="18">
        <f t="shared" si="1"/>
        <v>4509.1985960833326</v>
      </c>
      <c r="E19" s="19">
        <f t="shared" si="2"/>
        <v>27.383797142206475</v>
      </c>
      <c r="F19" s="19">
        <f t="shared" si="3"/>
        <v>13.691898571103238</v>
      </c>
      <c r="G19" s="19">
        <f t="shared" si="4"/>
        <v>5.4767594284412953</v>
      </c>
      <c r="H19" s="20">
        <f t="shared" si="5"/>
        <v>26.014607285096151</v>
      </c>
    </row>
    <row r="20" spans="1:8" x14ac:dyDescent="0.2">
      <c r="A20" s="8">
        <f t="shared" si="6"/>
        <v>13</v>
      </c>
      <c r="B20" s="18">
        <v>46524.89</v>
      </c>
      <c r="C20" s="18">
        <f t="shared" si="0"/>
        <v>54513.213613</v>
      </c>
      <c r="D20" s="18">
        <f t="shared" si="1"/>
        <v>4542.7678010833333</v>
      </c>
      <c r="E20" s="19">
        <f t="shared" si="2"/>
        <v>27.58765871103239</v>
      </c>
      <c r="F20" s="19">
        <f t="shared" si="3"/>
        <v>13.793829355516195</v>
      </c>
      <c r="G20" s="19">
        <f t="shared" si="4"/>
        <v>5.5175317422064776</v>
      </c>
      <c r="H20" s="20">
        <f t="shared" si="5"/>
        <v>26.208275775480768</v>
      </c>
    </row>
    <row r="21" spans="1:8" x14ac:dyDescent="0.2">
      <c r="A21" s="8">
        <f t="shared" si="6"/>
        <v>14</v>
      </c>
      <c r="B21" s="18">
        <v>47730.86</v>
      </c>
      <c r="C21" s="18">
        <f t="shared" si="0"/>
        <v>55926.248661999998</v>
      </c>
      <c r="D21" s="18">
        <f t="shared" si="1"/>
        <v>4660.5207218333335</v>
      </c>
      <c r="E21" s="19">
        <f t="shared" si="2"/>
        <v>28.302757420040486</v>
      </c>
      <c r="F21" s="19">
        <f t="shared" si="3"/>
        <v>14.151378710020243</v>
      </c>
      <c r="G21" s="19">
        <f t="shared" si="4"/>
        <v>5.6605514840080975</v>
      </c>
      <c r="H21" s="20">
        <f t="shared" si="5"/>
        <v>26.887619549038462</v>
      </c>
    </row>
    <row r="22" spans="1:8" x14ac:dyDescent="0.2">
      <c r="A22" s="8">
        <f t="shared" si="6"/>
        <v>15</v>
      </c>
      <c r="B22" s="18">
        <v>48033.82</v>
      </c>
      <c r="C22" s="18">
        <f t="shared" si="0"/>
        <v>56281.226893999999</v>
      </c>
      <c r="D22" s="18">
        <f t="shared" si="1"/>
        <v>4690.1022411666663</v>
      </c>
      <c r="E22" s="19">
        <f t="shared" si="2"/>
        <v>28.482402274291498</v>
      </c>
      <c r="F22" s="19">
        <f t="shared" si="3"/>
        <v>14.241201137145749</v>
      </c>
      <c r="G22" s="19">
        <f t="shared" si="4"/>
        <v>5.6964804548582997</v>
      </c>
      <c r="H22" s="20">
        <f t="shared" si="5"/>
        <v>27.058282160576923</v>
      </c>
    </row>
    <row r="23" spans="1:8" x14ac:dyDescent="0.2">
      <c r="A23" s="8">
        <f t="shared" si="6"/>
        <v>16</v>
      </c>
      <c r="B23" s="18">
        <v>49235.45</v>
      </c>
      <c r="C23" s="18">
        <f t="shared" si="0"/>
        <v>57689.176764999997</v>
      </c>
      <c r="D23" s="18">
        <f t="shared" si="1"/>
        <v>4807.4313970833327</v>
      </c>
      <c r="E23" s="19">
        <f t="shared" si="2"/>
        <v>29.19492751265182</v>
      </c>
      <c r="F23" s="19">
        <f t="shared" si="3"/>
        <v>14.59746375632591</v>
      </c>
      <c r="G23" s="19">
        <f t="shared" si="4"/>
        <v>5.8389855025303641</v>
      </c>
      <c r="H23" s="20">
        <f t="shared" si="5"/>
        <v>27.735181137019229</v>
      </c>
    </row>
    <row r="24" spans="1:8" x14ac:dyDescent="0.2">
      <c r="A24" s="8">
        <f t="shared" si="6"/>
        <v>17</v>
      </c>
      <c r="B24" s="18">
        <v>49534.239999999998</v>
      </c>
      <c r="C24" s="18">
        <f t="shared" si="0"/>
        <v>58039.269007999996</v>
      </c>
      <c r="D24" s="18">
        <f t="shared" si="1"/>
        <v>4836.6057506666666</v>
      </c>
      <c r="E24" s="19">
        <f t="shared" si="2"/>
        <v>29.372099700404856</v>
      </c>
      <c r="F24" s="19">
        <f t="shared" si="3"/>
        <v>14.686049850202428</v>
      </c>
      <c r="G24" s="19">
        <f t="shared" si="4"/>
        <v>5.8744199400809709</v>
      </c>
      <c r="H24" s="20">
        <f t="shared" si="5"/>
        <v>27.903494715384614</v>
      </c>
    </row>
    <row r="25" spans="1:8" x14ac:dyDescent="0.2">
      <c r="A25" s="8">
        <f t="shared" si="6"/>
        <v>18</v>
      </c>
      <c r="B25" s="18">
        <v>50705.4</v>
      </c>
      <c r="C25" s="18">
        <f t="shared" si="0"/>
        <v>59411.517180000003</v>
      </c>
      <c r="D25" s="18">
        <f t="shared" si="1"/>
        <v>4950.9597649999996</v>
      </c>
      <c r="E25" s="19">
        <f t="shared" si="2"/>
        <v>30.066557277327938</v>
      </c>
      <c r="F25" s="19">
        <f t="shared" si="3"/>
        <v>15.033278638663969</v>
      </c>
      <c r="G25" s="19">
        <f t="shared" si="4"/>
        <v>6.0133114554655878</v>
      </c>
      <c r="H25" s="20">
        <f t="shared" si="5"/>
        <v>28.563229413461539</v>
      </c>
    </row>
    <row r="26" spans="1:8" x14ac:dyDescent="0.2">
      <c r="A26" s="8">
        <f t="shared" si="6"/>
        <v>19</v>
      </c>
      <c r="B26" s="18">
        <v>50967.54</v>
      </c>
      <c r="C26" s="18">
        <f t="shared" si="0"/>
        <v>59718.666617999996</v>
      </c>
      <c r="D26" s="18">
        <f t="shared" si="1"/>
        <v>4976.5555514999996</v>
      </c>
      <c r="E26" s="19">
        <f t="shared" si="2"/>
        <v>30.221997276315786</v>
      </c>
      <c r="F26" s="19">
        <f t="shared" si="3"/>
        <v>15.110998638157893</v>
      </c>
      <c r="G26" s="19">
        <f t="shared" si="4"/>
        <v>6.0443994552631573</v>
      </c>
      <c r="H26" s="20">
        <f t="shared" si="5"/>
        <v>28.7108974125</v>
      </c>
    </row>
    <row r="27" spans="1:8" x14ac:dyDescent="0.2">
      <c r="A27" s="8">
        <f t="shared" si="6"/>
        <v>20</v>
      </c>
      <c r="B27" s="18">
        <v>52107.19</v>
      </c>
      <c r="C27" s="18">
        <f t="shared" si="0"/>
        <v>61053.994523000001</v>
      </c>
      <c r="D27" s="18">
        <f t="shared" si="1"/>
        <v>5087.8328769166674</v>
      </c>
      <c r="E27" s="19">
        <f t="shared" si="2"/>
        <v>30.897770507591094</v>
      </c>
      <c r="F27" s="19">
        <f t="shared" si="3"/>
        <v>15.448885253795547</v>
      </c>
      <c r="G27" s="19">
        <f t="shared" si="4"/>
        <v>6.1795541015182192</v>
      </c>
      <c r="H27" s="20">
        <f t="shared" si="5"/>
        <v>29.352881982211539</v>
      </c>
    </row>
    <row r="28" spans="1:8" x14ac:dyDescent="0.2">
      <c r="A28" s="8">
        <f t="shared" si="6"/>
        <v>21</v>
      </c>
      <c r="B28" s="18">
        <v>52325.37</v>
      </c>
      <c r="C28" s="18">
        <f t="shared" si="0"/>
        <v>61309.636029000001</v>
      </c>
      <c r="D28" s="18">
        <f t="shared" si="1"/>
        <v>5109.1363357500004</v>
      </c>
      <c r="E28" s="19">
        <f t="shared" si="2"/>
        <v>31.02714373937247</v>
      </c>
      <c r="F28" s="19">
        <f t="shared" si="3"/>
        <v>15.513571869686235</v>
      </c>
      <c r="G28" s="19">
        <f t="shared" si="4"/>
        <v>6.2054287478744943</v>
      </c>
      <c r="H28" s="20">
        <f t="shared" si="5"/>
        <v>29.475786552403846</v>
      </c>
    </row>
    <row r="29" spans="1:8" x14ac:dyDescent="0.2">
      <c r="A29" s="8">
        <f t="shared" si="6"/>
        <v>22</v>
      </c>
      <c r="B29" s="18">
        <v>53924.25</v>
      </c>
      <c r="C29" s="18">
        <f t="shared" si="0"/>
        <v>63183.043724999996</v>
      </c>
      <c r="D29" s="18">
        <f t="shared" si="1"/>
        <v>5265.2536437500003</v>
      </c>
      <c r="E29" s="19">
        <f t="shared" si="2"/>
        <v>31.975224557186234</v>
      </c>
      <c r="F29" s="19">
        <f t="shared" si="3"/>
        <v>15.987612278593117</v>
      </c>
      <c r="G29" s="19">
        <f t="shared" si="4"/>
        <v>6.395044911437247</v>
      </c>
      <c r="H29" s="20">
        <f t="shared" si="5"/>
        <v>30.376463329326921</v>
      </c>
    </row>
    <row r="30" spans="1:8" x14ac:dyDescent="0.2">
      <c r="A30" s="8">
        <f t="shared" si="6"/>
        <v>23</v>
      </c>
      <c r="B30" s="18">
        <v>55749.29</v>
      </c>
      <c r="C30" s="18">
        <f t="shared" si="0"/>
        <v>65321.443093000002</v>
      </c>
      <c r="D30" s="18">
        <f t="shared" si="1"/>
        <v>5443.4535910833338</v>
      </c>
      <c r="E30" s="19">
        <f t="shared" si="2"/>
        <v>33.057410472165991</v>
      </c>
      <c r="F30" s="19">
        <f t="shared" si="3"/>
        <v>16.528705236082995</v>
      </c>
      <c r="G30" s="19">
        <f t="shared" si="4"/>
        <v>6.6114820944331978</v>
      </c>
      <c r="H30" s="20">
        <f t="shared" si="5"/>
        <v>31.404539948557694</v>
      </c>
    </row>
    <row r="31" spans="1:8" x14ac:dyDescent="0.2">
      <c r="A31" s="8">
        <f t="shared" si="6"/>
        <v>24</v>
      </c>
      <c r="B31" s="18">
        <v>57554.89</v>
      </c>
      <c r="C31" s="18">
        <f t="shared" si="0"/>
        <v>67437.064612999995</v>
      </c>
      <c r="D31" s="18">
        <f t="shared" si="1"/>
        <v>5619.7553844166669</v>
      </c>
      <c r="E31" s="19">
        <f t="shared" si="2"/>
        <v>34.128069136133604</v>
      </c>
      <c r="F31" s="19">
        <f t="shared" si="3"/>
        <v>17.064034568066802</v>
      </c>
      <c r="G31" s="19">
        <f t="shared" si="4"/>
        <v>6.8256138272267206</v>
      </c>
      <c r="H31" s="20">
        <f t="shared" si="5"/>
        <v>32.421665679326921</v>
      </c>
    </row>
    <row r="32" spans="1:8" x14ac:dyDescent="0.2">
      <c r="A32" s="8">
        <f t="shared" si="6"/>
        <v>25</v>
      </c>
      <c r="B32" s="18">
        <v>57678.96</v>
      </c>
      <c r="C32" s="18">
        <f t="shared" si="0"/>
        <v>67582.437431999992</v>
      </c>
      <c r="D32" s="18">
        <f t="shared" si="1"/>
        <v>5631.8697859999993</v>
      </c>
      <c r="E32" s="19">
        <f t="shared" si="2"/>
        <v>34.201638376518211</v>
      </c>
      <c r="F32" s="19">
        <f t="shared" si="3"/>
        <v>17.100819188259106</v>
      </c>
      <c r="G32" s="19">
        <f t="shared" si="4"/>
        <v>6.8403276753036426</v>
      </c>
      <c r="H32" s="20">
        <f t="shared" si="5"/>
        <v>32.491556457692305</v>
      </c>
    </row>
    <row r="33" spans="1:8" x14ac:dyDescent="0.2">
      <c r="A33" s="8">
        <f t="shared" si="6"/>
        <v>26</v>
      </c>
      <c r="B33" s="18">
        <v>57775.75</v>
      </c>
      <c r="C33" s="18">
        <f t="shared" si="0"/>
        <v>67695.846275000004</v>
      </c>
      <c r="D33" s="18">
        <f t="shared" si="1"/>
        <v>5641.3205229166661</v>
      </c>
      <c r="E33" s="19">
        <f t="shared" si="2"/>
        <v>34.259031515688264</v>
      </c>
      <c r="F33" s="19">
        <f t="shared" si="3"/>
        <v>17.129515757844132</v>
      </c>
      <c r="G33" s="19">
        <f t="shared" si="4"/>
        <v>6.8518063031376526</v>
      </c>
      <c r="H33" s="20">
        <f t="shared" si="5"/>
        <v>32.546079939903848</v>
      </c>
    </row>
    <row r="34" spans="1:8" x14ac:dyDescent="0.2">
      <c r="A34" s="8">
        <f t="shared" si="6"/>
        <v>27</v>
      </c>
      <c r="B34" s="18">
        <v>57885.13</v>
      </c>
      <c r="C34" s="18">
        <f t="shared" si="0"/>
        <v>67824.006820999988</v>
      </c>
      <c r="D34" s="18">
        <f t="shared" si="1"/>
        <v>5652.0005684166663</v>
      </c>
      <c r="E34" s="19">
        <f t="shared" si="2"/>
        <v>34.323890091599182</v>
      </c>
      <c r="F34" s="19">
        <f t="shared" si="3"/>
        <v>17.161945045799591</v>
      </c>
      <c r="G34" s="19">
        <f t="shared" si="4"/>
        <v>6.8647780183198366</v>
      </c>
      <c r="H34" s="20">
        <f t="shared" si="5"/>
        <v>32.607695587019222</v>
      </c>
    </row>
    <row r="35" spans="1:8" x14ac:dyDescent="0.2">
      <c r="A35" s="8">
        <f t="shared" si="6"/>
        <v>28</v>
      </c>
      <c r="B35" s="18">
        <v>57968.24</v>
      </c>
      <c r="C35" s="18">
        <f t="shared" si="0"/>
        <v>67921.386807999996</v>
      </c>
      <c r="D35" s="18">
        <f t="shared" si="1"/>
        <v>5660.1155673333333</v>
      </c>
      <c r="E35" s="19">
        <f t="shared" si="2"/>
        <v>34.373171461538462</v>
      </c>
      <c r="F35" s="19">
        <f t="shared" si="3"/>
        <v>17.186585730769231</v>
      </c>
      <c r="G35" s="19">
        <f t="shared" si="4"/>
        <v>6.8746342923076922</v>
      </c>
      <c r="H35" s="20">
        <f t="shared" si="5"/>
        <v>32.654512888461539</v>
      </c>
    </row>
    <row r="36" spans="1:8" x14ac:dyDescent="0.2">
      <c r="A36" s="8">
        <f t="shared" si="6"/>
        <v>29</v>
      </c>
      <c r="B36" s="18">
        <v>58045.19</v>
      </c>
      <c r="C36" s="18">
        <f t="shared" si="0"/>
        <v>68011.549123000004</v>
      </c>
      <c r="D36" s="18">
        <f t="shared" si="1"/>
        <v>5667.6290935833331</v>
      </c>
      <c r="E36" s="19">
        <f t="shared" si="2"/>
        <v>34.41880016346154</v>
      </c>
      <c r="F36" s="19">
        <f t="shared" si="3"/>
        <v>17.20940008173077</v>
      </c>
      <c r="G36" s="19">
        <f t="shared" si="4"/>
        <v>6.8837600326923081</v>
      </c>
      <c r="H36" s="20">
        <f t="shared" si="5"/>
        <v>32.697860155288467</v>
      </c>
    </row>
    <row r="37" spans="1:8" x14ac:dyDescent="0.2">
      <c r="A37" s="8">
        <f t="shared" si="6"/>
        <v>30</v>
      </c>
      <c r="B37" s="18">
        <v>58116.53</v>
      </c>
      <c r="C37" s="18">
        <f t="shared" si="0"/>
        <v>68095.138200999994</v>
      </c>
      <c r="D37" s="18">
        <f t="shared" si="1"/>
        <v>5674.5948500833329</v>
      </c>
      <c r="E37" s="19">
        <f t="shared" si="2"/>
        <v>34.461102328441292</v>
      </c>
      <c r="F37" s="19">
        <f t="shared" si="3"/>
        <v>17.230551164220646</v>
      </c>
      <c r="G37" s="19">
        <f t="shared" si="4"/>
        <v>6.8922204656882586</v>
      </c>
      <c r="H37" s="20">
        <f t="shared" si="5"/>
        <v>32.738047212019225</v>
      </c>
    </row>
    <row r="38" spans="1:8" x14ac:dyDescent="0.2">
      <c r="A38" s="8">
        <f t="shared" si="6"/>
        <v>31</v>
      </c>
      <c r="B38" s="18">
        <v>58182.559999999998</v>
      </c>
      <c r="C38" s="18">
        <f t="shared" si="0"/>
        <v>68172.505552000002</v>
      </c>
      <c r="D38" s="18">
        <f t="shared" si="1"/>
        <v>5681.0421293333329</v>
      </c>
      <c r="E38" s="19">
        <f t="shared" si="2"/>
        <v>34.500255846153848</v>
      </c>
      <c r="F38" s="19">
        <f t="shared" si="3"/>
        <v>17.250127923076924</v>
      </c>
      <c r="G38" s="19">
        <f t="shared" si="4"/>
        <v>6.9000511692307693</v>
      </c>
      <c r="H38" s="20">
        <f t="shared" si="5"/>
        <v>32.775243053846154</v>
      </c>
    </row>
    <row r="39" spans="1:8" x14ac:dyDescent="0.2">
      <c r="A39" s="8">
        <f t="shared" si="6"/>
        <v>32</v>
      </c>
      <c r="B39" s="18">
        <v>58243.72</v>
      </c>
      <c r="C39" s="18">
        <f t="shared" si="0"/>
        <v>68244.166723999995</v>
      </c>
      <c r="D39" s="18">
        <f t="shared" si="1"/>
        <v>5687.0138936666663</v>
      </c>
      <c r="E39" s="19">
        <f t="shared" si="2"/>
        <v>34.536521621457489</v>
      </c>
      <c r="F39" s="19">
        <f t="shared" si="3"/>
        <v>17.268260810728744</v>
      </c>
      <c r="G39" s="19">
        <f t="shared" si="4"/>
        <v>6.9073043242914975</v>
      </c>
      <c r="H39" s="20">
        <f t="shared" si="5"/>
        <v>32.80969554038461</v>
      </c>
    </row>
    <row r="40" spans="1:8" x14ac:dyDescent="0.2">
      <c r="A40" s="8">
        <f t="shared" si="6"/>
        <v>33</v>
      </c>
      <c r="B40" s="18">
        <v>58300.33</v>
      </c>
      <c r="C40" s="18">
        <f t="shared" si="0"/>
        <v>68310.496660999997</v>
      </c>
      <c r="D40" s="18">
        <f t="shared" si="1"/>
        <v>5692.5413884166665</v>
      </c>
      <c r="E40" s="19">
        <f t="shared" si="2"/>
        <v>34.570089403340077</v>
      </c>
      <c r="F40" s="19">
        <f t="shared" si="3"/>
        <v>17.285044701670039</v>
      </c>
      <c r="G40" s="19">
        <f t="shared" si="4"/>
        <v>6.9140178806680153</v>
      </c>
      <c r="H40" s="20">
        <f t="shared" si="5"/>
        <v>32.841584933173074</v>
      </c>
    </row>
    <row r="41" spans="1:8" x14ac:dyDescent="0.2">
      <c r="A41" s="8">
        <f t="shared" si="6"/>
        <v>34</v>
      </c>
      <c r="B41" s="18">
        <v>58352.78</v>
      </c>
      <c r="C41" s="18">
        <f t="shared" si="0"/>
        <v>68371.952325999999</v>
      </c>
      <c r="D41" s="18">
        <f t="shared" si="1"/>
        <v>5697.6626938333329</v>
      </c>
      <c r="E41" s="19">
        <f t="shared" si="2"/>
        <v>34.601190448380564</v>
      </c>
      <c r="F41" s="19">
        <f t="shared" si="3"/>
        <v>17.300595224190282</v>
      </c>
      <c r="G41" s="19">
        <f t="shared" si="4"/>
        <v>6.9202380896761131</v>
      </c>
      <c r="H41" s="20">
        <f t="shared" si="5"/>
        <v>32.871130925961538</v>
      </c>
    </row>
    <row r="42" spans="1:8" x14ac:dyDescent="0.2">
      <c r="A42" s="21">
        <f t="shared" si="6"/>
        <v>35</v>
      </c>
      <c r="B42" s="22">
        <v>58401.31</v>
      </c>
      <c r="C42" s="22">
        <f t="shared" si="0"/>
        <v>68428.814926999999</v>
      </c>
      <c r="D42" s="22">
        <f t="shared" si="1"/>
        <v>5702.4012439166663</v>
      </c>
      <c r="E42" s="23">
        <f t="shared" si="2"/>
        <v>34.629967068319836</v>
      </c>
      <c r="F42" s="23">
        <f t="shared" si="3"/>
        <v>17.314983534159918</v>
      </c>
      <c r="G42" s="23">
        <f t="shared" si="4"/>
        <v>6.9259934136639671</v>
      </c>
      <c r="H42" s="24">
        <f t="shared" si="5"/>
        <v>32.898468714903849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16</v>
      </c>
      <c r="B1" s="1" t="s">
        <v>59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28017.43</v>
      </c>
      <c r="C7" s="18">
        <f t="shared" ref="C7:C42" si="0">B7*$D$3</f>
        <v>32828.022730999997</v>
      </c>
      <c r="D7" s="18">
        <f t="shared" ref="D7:D42" si="1">B7/12*$D$3</f>
        <v>2735.6685609166666</v>
      </c>
      <c r="E7" s="19">
        <f t="shared" ref="E7:E42" si="2">C7/1976</f>
        <v>16.613371827429148</v>
      </c>
      <c r="F7" s="19">
        <f>E7/2</f>
        <v>8.3066859137145741</v>
      </c>
      <c r="G7" s="19">
        <f>E7/5</f>
        <v>3.3226743654858297</v>
      </c>
      <c r="H7" s="20">
        <f>C7/2080</f>
        <v>15.78270323605769</v>
      </c>
    </row>
    <row r="8" spans="1:8" x14ac:dyDescent="0.2">
      <c r="A8" s="8">
        <f>A7+1</f>
        <v>1</v>
      </c>
      <c r="B8" s="18">
        <v>28899.68</v>
      </c>
      <c r="C8" s="18">
        <f t="shared" si="0"/>
        <v>33861.755056000002</v>
      </c>
      <c r="D8" s="18">
        <f t="shared" si="1"/>
        <v>2821.8129213333336</v>
      </c>
      <c r="E8" s="19">
        <f t="shared" si="2"/>
        <v>17.136515716599192</v>
      </c>
      <c r="F8" s="19">
        <f t="shared" ref="F8:F42" si="3">E8/2</f>
        <v>8.5682578582995959</v>
      </c>
      <c r="G8" s="19">
        <f t="shared" ref="G8:G42" si="4">E8/5</f>
        <v>3.4273031433198384</v>
      </c>
      <c r="H8" s="20">
        <f t="shared" ref="H8:H42" si="5">C8/2080</f>
        <v>16.27968993076923</v>
      </c>
    </row>
    <row r="9" spans="1:8" x14ac:dyDescent="0.2">
      <c r="A9" s="8">
        <f t="shared" ref="A9:A42" si="6">A8+1</f>
        <v>2</v>
      </c>
      <c r="B9" s="18">
        <v>29736.12</v>
      </c>
      <c r="C9" s="18">
        <f t="shared" si="0"/>
        <v>34841.811803999997</v>
      </c>
      <c r="D9" s="18">
        <f t="shared" si="1"/>
        <v>2903.4843169999995</v>
      </c>
      <c r="E9" s="19">
        <f t="shared" si="2"/>
        <v>17.632495852226718</v>
      </c>
      <c r="F9" s="19">
        <f t="shared" si="3"/>
        <v>8.8162479261133591</v>
      </c>
      <c r="G9" s="19">
        <f t="shared" si="4"/>
        <v>3.5264991704453434</v>
      </c>
      <c r="H9" s="20">
        <f t="shared" si="5"/>
        <v>16.750871059615385</v>
      </c>
    </row>
    <row r="10" spans="1:8" x14ac:dyDescent="0.2">
      <c r="A10" s="8">
        <f t="shared" si="6"/>
        <v>3</v>
      </c>
      <c r="B10" s="18">
        <v>30410.18</v>
      </c>
      <c r="C10" s="18">
        <f t="shared" si="0"/>
        <v>35631.607905999997</v>
      </c>
      <c r="D10" s="18">
        <f t="shared" si="1"/>
        <v>2969.3006588333333</v>
      </c>
      <c r="E10" s="19">
        <f t="shared" si="2"/>
        <v>18.032190235829958</v>
      </c>
      <c r="F10" s="19">
        <f t="shared" si="3"/>
        <v>9.0160951179149791</v>
      </c>
      <c r="G10" s="19">
        <f t="shared" si="4"/>
        <v>3.6064380471659918</v>
      </c>
      <c r="H10" s="20">
        <f t="shared" si="5"/>
        <v>17.13058072403846</v>
      </c>
    </row>
    <row r="11" spans="1:8" x14ac:dyDescent="0.2">
      <c r="A11" s="8">
        <f t="shared" si="6"/>
        <v>4</v>
      </c>
      <c r="B11" s="18">
        <v>31484.720000000001</v>
      </c>
      <c r="C11" s="18">
        <f t="shared" si="0"/>
        <v>36890.646423999999</v>
      </c>
      <c r="D11" s="18">
        <f t="shared" si="1"/>
        <v>3074.2205353333334</v>
      </c>
      <c r="E11" s="19">
        <f t="shared" si="2"/>
        <v>18.669355477732793</v>
      </c>
      <c r="F11" s="19">
        <f t="shared" si="3"/>
        <v>9.3346777388663966</v>
      </c>
      <c r="G11" s="19">
        <f t="shared" si="4"/>
        <v>3.7338710955465588</v>
      </c>
      <c r="H11" s="20">
        <f t="shared" si="5"/>
        <v>17.735887703846153</v>
      </c>
    </row>
    <row r="12" spans="1:8" x14ac:dyDescent="0.2">
      <c r="A12" s="8">
        <f t="shared" si="6"/>
        <v>5</v>
      </c>
      <c r="B12" s="18">
        <v>31497.98</v>
      </c>
      <c r="C12" s="18">
        <f t="shared" si="0"/>
        <v>36906.183165999995</v>
      </c>
      <c r="D12" s="18">
        <f t="shared" si="1"/>
        <v>3075.5152638333329</v>
      </c>
      <c r="E12" s="19">
        <f t="shared" si="2"/>
        <v>18.677218201417002</v>
      </c>
      <c r="F12" s="19">
        <f t="shared" si="3"/>
        <v>9.338609100708501</v>
      </c>
      <c r="G12" s="19">
        <f t="shared" si="4"/>
        <v>3.7354436402834006</v>
      </c>
      <c r="H12" s="20">
        <f t="shared" si="5"/>
        <v>17.74335729134615</v>
      </c>
    </row>
    <row r="13" spans="1:8" x14ac:dyDescent="0.2">
      <c r="A13" s="8">
        <f t="shared" si="6"/>
        <v>6</v>
      </c>
      <c r="B13" s="18">
        <v>32918.76</v>
      </c>
      <c r="C13" s="18">
        <f t="shared" si="0"/>
        <v>38570.911092000002</v>
      </c>
      <c r="D13" s="18">
        <f t="shared" si="1"/>
        <v>3214.2425909999997</v>
      </c>
      <c r="E13" s="19">
        <f t="shared" si="2"/>
        <v>19.519691848178137</v>
      </c>
      <c r="F13" s="19">
        <f t="shared" si="3"/>
        <v>9.7598459240890687</v>
      </c>
      <c r="G13" s="19">
        <f t="shared" si="4"/>
        <v>3.9039383696356276</v>
      </c>
      <c r="H13" s="20">
        <f t="shared" si="5"/>
        <v>18.543707255769231</v>
      </c>
    </row>
    <row r="14" spans="1:8" x14ac:dyDescent="0.2">
      <c r="A14" s="8">
        <f t="shared" si="6"/>
        <v>7</v>
      </c>
      <c r="B14" s="18">
        <v>32918.76</v>
      </c>
      <c r="C14" s="18">
        <f t="shared" si="0"/>
        <v>38570.911092000002</v>
      </c>
      <c r="D14" s="18">
        <f t="shared" si="1"/>
        <v>3214.2425909999997</v>
      </c>
      <c r="E14" s="19">
        <f t="shared" si="2"/>
        <v>19.519691848178137</v>
      </c>
      <c r="F14" s="19">
        <f t="shared" si="3"/>
        <v>9.7598459240890687</v>
      </c>
      <c r="G14" s="19">
        <f t="shared" si="4"/>
        <v>3.9039383696356276</v>
      </c>
      <c r="H14" s="20">
        <f t="shared" si="5"/>
        <v>18.543707255769231</v>
      </c>
    </row>
    <row r="15" spans="1:8" x14ac:dyDescent="0.2">
      <c r="A15" s="8">
        <f t="shared" si="6"/>
        <v>8</v>
      </c>
      <c r="B15" s="18">
        <v>33927.54</v>
      </c>
      <c r="C15" s="18">
        <f t="shared" si="0"/>
        <v>39752.898617999999</v>
      </c>
      <c r="D15" s="18">
        <f t="shared" si="1"/>
        <v>3312.7415514999998</v>
      </c>
      <c r="E15" s="19">
        <f t="shared" si="2"/>
        <v>20.117863673076922</v>
      </c>
      <c r="F15" s="19">
        <f t="shared" si="3"/>
        <v>10.058931836538461</v>
      </c>
      <c r="G15" s="19">
        <f t="shared" si="4"/>
        <v>4.0235727346153842</v>
      </c>
      <c r="H15" s="20">
        <f t="shared" si="5"/>
        <v>19.111970489423076</v>
      </c>
    </row>
    <row r="16" spans="1:8" x14ac:dyDescent="0.2">
      <c r="A16" s="8">
        <f t="shared" si="6"/>
        <v>9</v>
      </c>
      <c r="B16" s="18">
        <v>33960.54</v>
      </c>
      <c r="C16" s="18">
        <f t="shared" si="0"/>
        <v>39791.564718000001</v>
      </c>
      <c r="D16" s="18">
        <f t="shared" si="1"/>
        <v>3315.9637265000001</v>
      </c>
      <c r="E16" s="19">
        <f t="shared" si="2"/>
        <v>20.137431537449395</v>
      </c>
      <c r="F16" s="19">
        <f t="shared" si="3"/>
        <v>10.068715768724697</v>
      </c>
      <c r="G16" s="19">
        <f t="shared" si="4"/>
        <v>4.0274863074898786</v>
      </c>
      <c r="H16" s="20">
        <f t="shared" si="5"/>
        <v>19.130559960576925</v>
      </c>
    </row>
    <row r="17" spans="1:8" x14ac:dyDescent="0.2">
      <c r="A17" s="8">
        <f t="shared" si="6"/>
        <v>10</v>
      </c>
      <c r="B17" s="18">
        <v>35492.080000000002</v>
      </c>
      <c r="C17" s="18">
        <f t="shared" si="0"/>
        <v>41586.070136000002</v>
      </c>
      <c r="D17" s="18">
        <f t="shared" si="1"/>
        <v>3465.5058446666667</v>
      </c>
      <c r="E17" s="19">
        <f t="shared" si="2"/>
        <v>21.04558205263158</v>
      </c>
      <c r="F17" s="19">
        <f t="shared" si="3"/>
        <v>10.52279102631579</v>
      </c>
      <c r="G17" s="19">
        <f t="shared" si="4"/>
        <v>4.2091164105263159</v>
      </c>
      <c r="H17" s="20">
        <f t="shared" si="5"/>
        <v>19.99330295</v>
      </c>
    </row>
    <row r="18" spans="1:8" x14ac:dyDescent="0.2">
      <c r="A18" s="8">
        <f t="shared" si="6"/>
        <v>11</v>
      </c>
      <c r="B18" s="18">
        <v>35503.589999999997</v>
      </c>
      <c r="C18" s="18">
        <f t="shared" si="0"/>
        <v>41599.556402999995</v>
      </c>
      <c r="D18" s="18">
        <f t="shared" si="1"/>
        <v>3466.6297002499996</v>
      </c>
      <c r="E18" s="19">
        <f t="shared" si="2"/>
        <v>21.052407086538459</v>
      </c>
      <c r="F18" s="19">
        <f t="shared" si="3"/>
        <v>10.526203543269229</v>
      </c>
      <c r="G18" s="19">
        <f t="shared" si="4"/>
        <v>4.2104814173076921</v>
      </c>
      <c r="H18" s="20">
        <f t="shared" si="5"/>
        <v>19.999786732211536</v>
      </c>
    </row>
    <row r="19" spans="1:8" x14ac:dyDescent="0.2">
      <c r="A19" s="8">
        <f t="shared" si="6"/>
        <v>12</v>
      </c>
      <c r="B19" s="18">
        <v>37035.1</v>
      </c>
      <c r="C19" s="18">
        <f t="shared" si="0"/>
        <v>43394.026669999999</v>
      </c>
      <c r="D19" s="18">
        <f t="shared" si="1"/>
        <v>3616.1688891666663</v>
      </c>
      <c r="E19" s="19">
        <f t="shared" si="2"/>
        <v>21.960539812753037</v>
      </c>
      <c r="F19" s="19">
        <f t="shared" si="3"/>
        <v>10.980269906376519</v>
      </c>
      <c r="G19" s="19">
        <f t="shared" si="4"/>
        <v>4.3921079625506074</v>
      </c>
      <c r="H19" s="20">
        <f t="shared" si="5"/>
        <v>20.862512822115384</v>
      </c>
    </row>
    <row r="20" spans="1:8" x14ac:dyDescent="0.2">
      <c r="A20" s="8">
        <f t="shared" si="6"/>
        <v>13</v>
      </c>
      <c r="B20" s="18">
        <v>37046.6</v>
      </c>
      <c r="C20" s="18">
        <f t="shared" si="0"/>
        <v>43407.501219999998</v>
      </c>
      <c r="D20" s="18">
        <f t="shared" si="1"/>
        <v>3617.291768333333</v>
      </c>
      <c r="E20" s="19">
        <f t="shared" si="2"/>
        <v>21.967358917004049</v>
      </c>
      <c r="F20" s="19">
        <f t="shared" si="3"/>
        <v>10.983679458502024</v>
      </c>
      <c r="G20" s="19">
        <f t="shared" si="4"/>
        <v>4.3934717834008099</v>
      </c>
      <c r="H20" s="20">
        <f t="shared" si="5"/>
        <v>20.868990971153845</v>
      </c>
    </row>
    <row r="21" spans="1:8" x14ac:dyDescent="0.2">
      <c r="A21" s="8">
        <f t="shared" si="6"/>
        <v>14</v>
      </c>
      <c r="B21" s="18">
        <v>38578.15</v>
      </c>
      <c r="C21" s="18">
        <f t="shared" si="0"/>
        <v>45202.018355</v>
      </c>
      <c r="D21" s="18">
        <f t="shared" si="1"/>
        <v>3766.8348629166667</v>
      </c>
      <c r="E21" s="19">
        <f t="shared" si="2"/>
        <v>22.875515361842105</v>
      </c>
      <c r="F21" s="19">
        <f t="shared" si="3"/>
        <v>11.437757680921052</v>
      </c>
      <c r="G21" s="19">
        <f t="shared" si="4"/>
        <v>4.575103072368421</v>
      </c>
      <c r="H21" s="20">
        <f t="shared" si="5"/>
        <v>21.73173959375</v>
      </c>
    </row>
    <row r="22" spans="1:8" x14ac:dyDescent="0.2">
      <c r="A22" s="8">
        <f t="shared" si="6"/>
        <v>15</v>
      </c>
      <c r="B22" s="18">
        <v>38589.61</v>
      </c>
      <c r="C22" s="18">
        <f t="shared" si="0"/>
        <v>45215.446037000002</v>
      </c>
      <c r="D22" s="18">
        <f t="shared" si="1"/>
        <v>3767.9538364166665</v>
      </c>
      <c r="E22" s="19">
        <f t="shared" si="2"/>
        <v>22.882310747469635</v>
      </c>
      <c r="F22" s="19">
        <f t="shared" si="3"/>
        <v>11.441155373734818</v>
      </c>
      <c r="G22" s="19">
        <f t="shared" si="4"/>
        <v>4.5764621494939268</v>
      </c>
      <c r="H22" s="20">
        <f t="shared" si="5"/>
        <v>21.738195210096155</v>
      </c>
    </row>
    <row r="23" spans="1:8" x14ac:dyDescent="0.2">
      <c r="A23" s="8">
        <f t="shared" si="6"/>
        <v>16</v>
      </c>
      <c r="B23" s="18">
        <v>40121.160000000003</v>
      </c>
      <c r="C23" s="18">
        <f t="shared" si="0"/>
        <v>47009.963172000003</v>
      </c>
      <c r="D23" s="18">
        <f t="shared" si="1"/>
        <v>3917.4969310000001</v>
      </c>
      <c r="E23" s="19">
        <f t="shared" si="2"/>
        <v>23.790467192307695</v>
      </c>
      <c r="F23" s="19">
        <f t="shared" si="3"/>
        <v>11.895233596153847</v>
      </c>
      <c r="G23" s="19">
        <f t="shared" si="4"/>
        <v>4.7580934384615388</v>
      </c>
      <c r="H23" s="20">
        <f t="shared" si="5"/>
        <v>22.600943832692309</v>
      </c>
    </row>
    <row r="24" spans="1:8" x14ac:dyDescent="0.2">
      <c r="A24" s="8">
        <f t="shared" si="6"/>
        <v>17</v>
      </c>
      <c r="B24" s="18">
        <v>40136.870000000003</v>
      </c>
      <c r="C24" s="18">
        <f t="shared" si="0"/>
        <v>47028.370579000002</v>
      </c>
      <c r="D24" s="18">
        <f t="shared" si="1"/>
        <v>3919.0308815833332</v>
      </c>
      <c r="E24" s="19">
        <f t="shared" si="2"/>
        <v>23.799782681680163</v>
      </c>
      <c r="F24" s="19">
        <f t="shared" si="3"/>
        <v>11.899891340840082</v>
      </c>
      <c r="G24" s="19">
        <f t="shared" si="4"/>
        <v>4.7599565363360323</v>
      </c>
      <c r="H24" s="20">
        <f t="shared" si="5"/>
        <v>22.609793547596155</v>
      </c>
    </row>
    <row r="25" spans="1:8" x14ac:dyDescent="0.2">
      <c r="A25" s="8">
        <f t="shared" si="6"/>
        <v>18</v>
      </c>
      <c r="B25" s="18">
        <v>41668.42</v>
      </c>
      <c r="C25" s="18">
        <f t="shared" si="0"/>
        <v>48822.887713999997</v>
      </c>
      <c r="D25" s="18">
        <f t="shared" si="1"/>
        <v>4068.5739761666664</v>
      </c>
      <c r="E25" s="19">
        <f t="shared" si="2"/>
        <v>24.707939126518216</v>
      </c>
      <c r="F25" s="19">
        <f t="shared" si="3"/>
        <v>12.353969563259108</v>
      </c>
      <c r="G25" s="19">
        <f t="shared" si="4"/>
        <v>4.9415878253036434</v>
      </c>
      <c r="H25" s="20">
        <f t="shared" si="5"/>
        <v>23.472542170192305</v>
      </c>
    </row>
    <row r="26" spans="1:8" x14ac:dyDescent="0.2">
      <c r="A26" s="8">
        <f t="shared" si="6"/>
        <v>19</v>
      </c>
      <c r="B26" s="18">
        <v>41685.08</v>
      </c>
      <c r="C26" s="18">
        <f t="shared" si="0"/>
        <v>48842.408236000003</v>
      </c>
      <c r="D26" s="18">
        <f t="shared" si="1"/>
        <v>4070.2006863333331</v>
      </c>
      <c r="E26" s="19">
        <f t="shared" si="2"/>
        <v>24.717817933198383</v>
      </c>
      <c r="F26" s="19">
        <f t="shared" si="3"/>
        <v>12.358908966599191</v>
      </c>
      <c r="G26" s="19">
        <f t="shared" si="4"/>
        <v>4.9435635866396765</v>
      </c>
      <c r="H26" s="20">
        <f t="shared" si="5"/>
        <v>23.481927036538462</v>
      </c>
    </row>
    <row r="27" spans="1:8" x14ac:dyDescent="0.2">
      <c r="A27" s="8">
        <f t="shared" si="6"/>
        <v>20</v>
      </c>
      <c r="B27" s="18">
        <v>43216.59</v>
      </c>
      <c r="C27" s="18">
        <f t="shared" si="0"/>
        <v>50636.878502999993</v>
      </c>
      <c r="D27" s="18">
        <f t="shared" si="1"/>
        <v>4219.7398752499994</v>
      </c>
      <c r="E27" s="19">
        <f t="shared" si="2"/>
        <v>25.62595065941295</v>
      </c>
      <c r="F27" s="19">
        <f t="shared" si="3"/>
        <v>12.812975329706475</v>
      </c>
      <c r="G27" s="19">
        <f t="shared" si="4"/>
        <v>5.1251901318825901</v>
      </c>
      <c r="H27" s="20">
        <f t="shared" si="5"/>
        <v>24.344653126442303</v>
      </c>
    </row>
    <row r="28" spans="1:8" x14ac:dyDescent="0.2">
      <c r="A28" s="8">
        <f t="shared" si="6"/>
        <v>21</v>
      </c>
      <c r="B28" s="18">
        <v>43233.23</v>
      </c>
      <c r="C28" s="18">
        <f t="shared" si="0"/>
        <v>50656.375591000004</v>
      </c>
      <c r="D28" s="18">
        <f t="shared" si="1"/>
        <v>4221.3646325833333</v>
      </c>
      <c r="E28" s="19">
        <f t="shared" si="2"/>
        <v>25.63581760678138</v>
      </c>
      <c r="F28" s="19">
        <f t="shared" si="3"/>
        <v>12.81790880339069</v>
      </c>
      <c r="G28" s="19">
        <f t="shared" si="4"/>
        <v>5.1271635213562758</v>
      </c>
      <c r="H28" s="20">
        <f t="shared" si="5"/>
        <v>24.35402672644231</v>
      </c>
    </row>
    <row r="29" spans="1:8" x14ac:dyDescent="0.2">
      <c r="A29" s="8">
        <f t="shared" si="6"/>
        <v>22</v>
      </c>
      <c r="B29" s="18">
        <v>44764.78</v>
      </c>
      <c r="C29" s="18">
        <f t="shared" si="0"/>
        <v>52450.892725999998</v>
      </c>
      <c r="D29" s="18">
        <f t="shared" si="1"/>
        <v>4370.9077271666665</v>
      </c>
      <c r="E29" s="19">
        <f t="shared" si="2"/>
        <v>26.543974051619433</v>
      </c>
      <c r="F29" s="19">
        <f t="shared" si="3"/>
        <v>13.271987025809716</v>
      </c>
      <c r="G29" s="19">
        <f t="shared" si="4"/>
        <v>5.3087948103238869</v>
      </c>
      <c r="H29" s="20">
        <f t="shared" si="5"/>
        <v>25.216775349038461</v>
      </c>
    </row>
    <row r="30" spans="1:8" x14ac:dyDescent="0.2">
      <c r="A30" s="8">
        <f t="shared" si="6"/>
        <v>23</v>
      </c>
      <c r="B30" s="18">
        <v>46312.95</v>
      </c>
      <c r="C30" s="18">
        <f t="shared" si="0"/>
        <v>54264.883514999994</v>
      </c>
      <c r="D30" s="18">
        <f t="shared" si="1"/>
        <v>4522.0736262499995</v>
      </c>
      <c r="E30" s="19">
        <f t="shared" si="2"/>
        <v>27.461985584514167</v>
      </c>
      <c r="F30" s="19">
        <f t="shared" si="3"/>
        <v>13.730992792257084</v>
      </c>
      <c r="G30" s="19">
        <f t="shared" si="4"/>
        <v>5.4923971169028336</v>
      </c>
      <c r="H30" s="20">
        <f t="shared" si="5"/>
        <v>26.088886305288458</v>
      </c>
    </row>
    <row r="31" spans="1:8" x14ac:dyDescent="0.2">
      <c r="A31" s="8">
        <f t="shared" si="6"/>
        <v>24</v>
      </c>
      <c r="B31" s="18">
        <v>47844.5</v>
      </c>
      <c r="C31" s="18">
        <f t="shared" si="0"/>
        <v>56059.400649999996</v>
      </c>
      <c r="D31" s="18">
        <f t="shared" si="1"/>
        <v>4671.6167208333327</v>
      </c>
      <c r="E31" s="19">
        <f t="shared" si="2"/>
        <v>28.370142029352223</v>
      </c>
      <c r="F31" s="19">
        <f t="shared" si="3"/>
        <v>14.185071014676112</v>
      </c>
      <c r="G31" s="19">
        <f t="shared" si="4"/>
        <v>5.6740284058704447</v>
      </c>
      <c r="H31" s="20">
        <f t="shared" si="5"/>
        <v>26.951634927884612</v>
      </c>
    </row>
    <row r="32" spans="1:8" x14ac:dyDescent="0.2">
      <c r="A32" s="8">
        <f t="shared" si="6"/>
        <v>25</v>
      </c>
      <c r="B32" s="18">
        <v>47947.94</v>
      </c>
      <c r="C32" s="18">
        <f t="shared" si="0"/>
        <v>56180.601298000001</v>
      </c>
      <c r="D32" s="18">
        <f t="shared" si="1"/>
        <v>4681.7167748333331</v>
      </c>
      <c r="E32" s="19">
        <f t="shared" si="2"/>
        <v>28.431478389676116</v>
      </c>
      <c r="F32" s="19">
        <f t="shared" si="3"/>
        <v>14.215739194838058</v>
      </c>
      <c r="G32" s="19">
        <f t="shared" si="4"/>
        <v>5.6862956779352229</v>
      </c>
      <c r="H32" s="20">
        <f t="shared" si="5"/>
        <v>27.009904470192307</v>
      </c>
    </row>
    <row r="33" spans="1:8" x14ac:dyDescent="0.2">
      <c r="A33" s="8">
        <f t="shared" si="6"/>
        <v>26</v>
      </c>
      <c r="B33" s="18">
        <v>48028.4</v>
      </c>
      <c r="C33" s="18">
        <f t="shared" si="0"/>
        <v>56274.876279999997</v>
      </c>
      <c r="D33" s="18">
        <f t="shared" si="1"/>
        <v>4689.5730233333334</v>
      </c>
      <c r="E33" s="19">
        <f t="shared" si="2"/>
        <v>28.479188400809715</v>
      </c>
      <c r="F33" s="19">
        <f t="shared" si="3"/>
        <v>14.239594200404857</v>
      </c>
      <c r="G33" s="19">
        <f t="shared" si="4"/>
        <v>5.6958376801619428</v>
      </c>
      <c r="H33" s="20">
        <f t="shared" si="5"/>
        <v>27.055228980769229</v>
      </c>
    </row>
    <row r="34" spans="1:8" x14ac:dyDescent="0.2">
      <c r="A34" s="8">
        <f t="shared" si="6"/>
        <v>27</v>
      </c>
      <c r="B34" s="18">
        <v>48119.68</v>
      </c>
      <c r="C34" s="18">
        <f t="shared" si="0"/>
        <v>56381.829055999995</v>
      </c>
      <c r="D34" s="18">
        <f t="shared" si="1"/>
        <v>4698.4857546666663</v>
      </c>
      <c r="E34" s="19">
        <f t="shared" si="2"/>
        <v>28.533314299595141</v>
      </c>
      <c r="F34" s="19">
        <f t="shared" si="3"/>
        <v>14.26665714979757</v>
      </c>
      <c r="G34" s="19">
        <f t="shared" si="4"/>
        <v>5.7066628599190281</v>
      </c>
      <c r="H34" s="20">
        <f t="shared" si="5"/>
        <v>27.106648584615382</v>
      </c>
    </row>
    <row r="35" spans="1:8" x14ac:dyDescent="0.2">
      <c r="A35" s="8">
        <f t="shared" si="6"/>
        <v>28</v>
      </c>
      <c r="B35" s="18">
        <v>48188.77</v>
      </c>
      <c r="C35" s="18">
        <f t="shared" si="0"/>
        <v>56462.781808999993</v>
      </c>
      <c r="D35" s="18">
        <f t="shared" si="1"/>
        <v>4705.2318174166658</v>
      </c>
      <c r="E35" s="19">
        <f t="shared" si="2"/>
        <v>28.574282292004046</v>
      </c>
      <c r="F35" s="19">
        <f t="shared" si="3"/>
        <v>14.287141146002023</v>
      </c>
      <c r="G35" s="19">
        <f t="shared" si="4"/>
        <v>5.714856458400809</v>
      </c>
      <c r="H35" s="20">
        <f t="shared" si="5"/>
        <v>27.145568177403842</v>
      </c>
    </row>
    <row r="36" spans="1:8" x14ac:dyDescent="0.2">
      <c r="A36" s="8">
        <f t="shared" si="6"/>
        <v>29</v>
      </c>
      <c r="B36" s="18">
        <v>48252.74</v>
      </c>
      <c r="C36" s="18">
        <f t="shared" si="0"/>
        <v>56537.735457999996</v>
      </c>
      <c r="D36" s="18">
        <f t="shared" si="1"/>
        <v>4711.4779548333327</v>
      </c>
      <c r="E36" s="19">
        <f t="shared" si="2"/>
        <v>28.612214300607285</v>
      </c>
      <c r="F36" s="19">
        <f t="shared" si="3"/>
        <v>14.306107150303642</v>
      </c>
      <c r="G36" s="19">
        <f t="shared" si="4"/>
        <v>5.7224428601214568</v>
      </c>
      <c r="H36" s="20">
        <f t="shared" si="5"/>
        <v>27.181603585576919</v>
      </c>
    </row>
    <row r="37" spans="1:8" x14ac:dyDescent="0.2">
      <c r="A37" s="8">
        <f t="shared" si="6"/>
        <v>30</v>
      </c>
      <c r="B37" s="18">
        <v>48312.05</v>
      </c>
      <c r="C37" s="18">
        <f t="shared" si="0"/>
        <v>56607.228985000002</v>
      </c>
      <c r="D37" s="18">
        <f t="shared" si="1"/>
        <v>4717.2690820833341</v>
      </c>
      <c r="E37" s="19">
        <f t="shared" si="2"/>
        <v>28.647383089574898</v>
      </c>
      <c r="F37" s="19">
        <f t="shared" si="3"/>
        <v>14.323691544787449</v>
      </c>
      <c r="G37" s="19">
        <f t="shared" si="4"/>
        <v>5.7294766179149796</v>
      </c>
      <c r="H37" s="20">
        <f t="shared" si="5"/>
        <v>27.215013935096156</v>
      </c>
    </row>
    <row r="38" spans="1:8" x14ac:dyDescent="0.2">
      <c r="A38" s="8">
        <f t="shared" si="6"/>
        <v>31</v>
      </c>
      <c r="B38" s="18">
        <v>48366.94</v>
      </c>
      <c r="C38" s="18">
        <f t="shared" si="0"/>
        <v>56671.543598000004</v>
      </c>
      <c r="D38" s="18">
        <f t="shared" si="1"/>
        <v>4722.628633166667</v>
      </c>
      <c r="E38" s="19">
        <f t="shared" si="2"/>
        <v>28.679930970647774</v>
      </c>
      <c r="F38" s="19">
        <f t="shared" si="3"/>
        <v>14.339965485323887</v>
      </c>
      <c r="G38" s="19">
        <f t="shared" si="4"/>
        <v>5.7359861941295547</v>
      </c>
      <c r="H38" s="20">
        <f t="shared" si="5"/>
        <v>27.245934422115386</v>
      </c>
    </row>
    <row r="39" spans="1:8" x14ac:dyDescent="0.2">
      <c r="A39" s="8">
        <f t="shared" si="6"/>
        <v>32</v>
      </c>
      <c r="B39" s="18">
        <v>48417.78</v>
      </c>
      <c r="C39" s="18">
        <f t="shared" si="0"/>
        <v>56731.112825999997</v>
      </c>
      <c r="D39" s="18">
        <f t="shared" si="1"/>
        <v>4727.5927355000003</v>
      </c>
      <c r="E39" s="19">
        <f t="shared" si="2"/>
        <v>28.710077341093115</v>
      </c>
      <c r="F39" s="19">
        <f t="shared" si="3"/>
        <v>14.355038670546557</v>
      </c>
      <c r="G39" s="19">
        <f t="shared" si="4"/>
        <v>5.7420154682186233</v>
      </c>
      <c r="H39" s="20">
        <f t="shared" si="5"/>
        <v>27.274573474038458</v>
      </c>
    </row>
    <row r="40" spans="1:8" x14ac:dyDescent="0.2">
      <c r="A40" s="8">
        <f t="shared" si="6"/>
        <v>33</v>
      </c>
      <c r="B40" s="18">
        <v>48464.84</v>
      </c>
      <c r="C40" s="18">
        <f t="shared" si="0"/>
        <v>56786.253027999992</v>
      </c>
      <c r="D40" s="18">
        <f t="shared" si="1"/>
        <v>4732.1877523333324</v>
      </c>
      <c r="E40" s="19">
        <f t="shared" si="2"/>
        <v>28.737982301619429</v>
      </c>
      <c r="F40" s="19">
        <f t="shared" si="3"/>
        <v>14.368991150809714</v>
      </c>
      <c r="G40" s="19">
        <f t="shared" si="4"/>
        <v>5.7475964603238854</v>
      </c>
      <c r="H40" s="20">
        <f t="shared" si="5"/>
        <v>27.301083186538456</v>
      </c>
    </row>
    <row r="41" spans="1:8" x14ac:dyDescent="0.2">
      <c r="A41" s="8">
        <f t="shared" si="6"/>
        <v>34</v>
      </c>
      <c r="B41" s="18">
        <v>48508.44</v>
      </c>
      <c r="C41" s="18">
        <f t="shared" si="0"/>
        <v>56837.339147999999</v>
      </c>
      <c r="D41" s="18">
        <f t="shared" si="1"/>
        <v>4736.4449290000002</v>
      </c>
      <c r="E41" s="19">
        <f t="shared" si="2"/>
        <v>28.763835601214574</v>
      </c>
      <c r="F41" s="19">
        <f t="shared" si="3"/>
        <v>14.381917800607287</v>
      </c>
      <c r="G41" s="19">
        <f t="shared" si="4"/>
        <v>5.7527671202429147</v>
      </c>
      <c r="H41" s="20">
        <f t="shared" si="5"/>
        <v>27.325643821153847</v>
      </c>
    </row>
    <row r="42" spans="1:8" x14ac:dyDescent="0.2">
      <c r="A42" s="21">
        <f t="shared" si="6"/>
        <v>35</v>
      </c>
      <c r="B42" s="22">
        <v>48548.79</v>
      </c>
      <c r="C42" s="22">
        <f t="shared" si="0"/>
        <v>56884.617243000001</v>
      </c>
      <c r="D42" s="22">
        <f t="shared" si="1"/>
        <v>4740.3847702499997</v>
      </c>
      <c r="E42" s="23">
        <f t="shared" si="2"/>
        <v>28.787761762651822</v>
      </c>
      <c r="F42" s="23">
        <f t="shared" si="3"/>
        <v>14.393880881325911</v>
      </c>
      <c r="G42" s="23">
        <f t="shared" si="4"/>
        <v>5.7575523525303645</v>
      </c>
      <c r="H42" s="24">
        <f t="shared" si="5"/>
        <v>27.34837367451923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24</v>
      </c>
      <c r="B1" s="1" t="s">
        <v>70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30897.759999999998</v>
      </c>
      <c r="C7" s="18">
        <f t="shared" ref="C7:C42" si="0">B7*$D$3</f>
        <v>36202.905392000001</v>
      </c>
      <c r="D7" s="18">
        <f t="shared" ref="D7:D42" si="1">B7/12*$D$3</f>
        <v>3016.9087826666664</v>
      </c>
      <c r="E7" s="19">
        <f t="shared" ref="E7:E42" si="2">C7/1976</f>
        <v>18.321308396761133</v>
      </c>
      <c r="F7" s="19">
        <f>E7/2</f>
        <v>9.1606541983805663</v>
      </c>
      <c r="G7" s="19">
        <f>E7/5</f>
        <v>3.6642616793522267</v>
      </c>
      <c r="H7" s="20">
        <f>C7/2080</f>
        <v>17.405242976923077</v>
      </c>
    </row>
    <row r="8" spans="1:8" x14ac:dyDescent="0.2">
      <c r="A8" s="8">
        <f>A7+1</f>
        <v>1</v>
      </c>
      <c r="B8" s="18">
        <v>31597.08</v>
      </c>
      <c r="C8" s="18">
        <f t="shared" si="0"/>
        <v>37022.298636</v>
      </c>
      <c r="D8" s="18">
        <f t="shared" si="1"/>
        <v>3085.1915530000001</v>
      </c>
      <c r="E8" s="19">
        <f t="shared" si="2"/>
        <v>18.735981091093116</v>
      </c>
      <c r="F8" s="19">
        <f t="shared" ref="F8:F42" si="3">E8/2</f>
        <v>9.367990545546558</v>
      </c>
      <c r="G8" s="19">
        <f t="shared" ref="G8:G42" si="4">E8/5</f>
        <v>3.7471962182186234</v>
      </c>
      <c r="H8" s="20">
        <f t="shared" ref="H8:H42" si="5">C8/2080</f>
        <v>17.799182036538461</v>
      </c>
    </row>
    <row r="9" spans="1:8" x14ac:dyDescent="0.2">
      <c r="A9" s="8">
        <f t="shared" ref="A9:A42" si="6">A8+1</f>
        <v>2</v>
      </c>
      <c r="B9" s="18">
        <v>32554.9</v>
      </c>
      <c r="C9" s="18">
        <f t="shared" si="0"/>
        <v>38144.576330000004</v>
      </c>
      <c r="D9" s="18">
        <f t="shared" si="1"/>
        <v>3178.7146941666665</v>
      </c>
      <c r="E9" s="19">
        <f t="shared" si="2"/>
        <v>19.303935389676116</v>
      </c>
      <c r="F9" s="19">
        <f t="shared" si="3"/>
        <v>9.6519676948380582</v>
      </c>
      <c r="G9" s="19">
        <f t="shared" si="4"/>
        <v>3.8607870779352234</v>
      </c>
      <c r="H9" s="20">
        <f t="shared" si="5"/>
        <v>18.338738620192309</v>
      </c>
    </row>
    <row r="10" spans="1:8" x14ac:dyDescent="0.2">
      <c r="A10" s="8">
        <f t="shared" si="6"/>
        <v>3</v>
      </c>
      <c r="B10" s="18">
        <v>33633.79</v>
      </c>
      <c r="C10" s="18">
        <f t="shared" si="0"/>
        <v>39408.711743</v>
      </c>
      <c r="D10" s="18">
        <f t="shared" si="1"/>
        <v>3284.059311916667</v>
      </c>
      <c r="E10" s="19">
        <f t="shared" si="2"/>
        <v>19.94368003188259</v>
      </c>
      <c r="F10" s="19">
        <f t="shared" si="3"/>
        <v>9.9718400159412948</v>
      </c>
      <c r="G10" s="19">
        <f t="shared" si="4"/>
        <v>3.9887360063765178</v>
      </c>
      <c r="H10" s="20">
        <f t="shared" si="5"/>
        <v>18.946496030288461</v>
      </c>
    </row>
    <row r="11" spans="1:8" x14ac:dyDescent="0.2">
      <c r="A11" s="8">
        <f t="shared" si="6"/>
        <v>4</v>
      </c>
      <c r="B11" s="18">
        <v>34587.269999999997</v>
      </c>
      <c r="C11" s="18">
        <f t="shared" si="0"/>
        <v>40525.904258999995</v>
      </c>
      <c r="D11" s="18">
        <f t="shared" si="1"/>
        <v>3377.1586882499996</v>
      </c>
      <c r="E11" s="19">
        <f t="shared" si="2"/>
        <v>20.509060859817811</v>
      </c>
      <c r="F11" s="19">
        <f t="shared" si="3"/>
        <v>10.254530429908906</v>
      </c>
      <c r="G11" s="19">
        <f t="shared" si="4"/>
        <v>4.1018121719635623</v>
      </c>
      <c r="H11" s="20">
        <f t="shared" si="5"/>
        <v>19.483607816826922</v>
      </c>
    </row>
    <row r="12" spans="1:8" x14ac:dyDescent="0.2">
      <c r="A12" s="8">
        <f t="shared" si="6"/>
        <v>5</v>
      </c>
      <c r="B12" s="18">
        <v>35057.910000000003</v>
      </c>
      <c r="C12" s="18">
        <f t="shared" si="0"/>
        <v>41077.353147000002</v>
      </c>
      <c r="D12" s="18">
        <f t="shared" si="1"/>
        <v>3423.1127622500003</v>
      </c>
      <c r="E12" s="19">
        <f t="shared" si="2"/>
        <v>20.788134183704454</v>
      </c>
      <c r="F12" s="19">
        <f t="shared" si="3"/>
        <v>10.394067091852227</v>
      </c>
      <c r="G12" s="19">
        <f t="shared" si="4"/>
        <v>4.1576268367408904</v>
      </c>
      <c r="H12" s="20">
        <f t="shared" si="5"/>
        <v>19.748727474519232</v>
      </c>
    </row>
    <row r="13" spans="1:8" x14ac:dyDescent="0.2">
      <c r="A13" s="8">
        <f t="shared" si="6"/>
        <v>6</v>
      </c>
      <c r="B13" s="18">
        <v>36081.919999999998</v>
      </c>
      <c r="C13" s="18">
        <f t="shared" si="0"/>
        <v>42277.185663999997</v>
      </c>
      <c r="D13" s="18">
        <f t="shared" si="1"/>
        <v>3523.0988053333331</v>
      </c>
      <c r="E13" s="19">
        <f t="shared" si="2"/>
        <v>21.395336874493925</v>
      </c>
      <c r="F13" s="19">
        <f t="shared" si="3"/>
        <v>10.697668437246962</v>
      </c>
      <c r="G13" s="19">
        <f t="shared" si="4"/>
        <v>4.2790673748987853</v>
      </c>
      <c r="H13" s="20">
        <f t="shared" si="5"/>
        <v>20.325570030769228</v>
      </c>
    </row>
    <row r="14" spans="1:8" x14ac:dyDescent="0.2">
      <c r="A14" s="8">
        <f t="shared" si="6"/>
        <v>7</v>
      </c>
      <c r="B14" s="18">
        <v>37414.49</v>
      </c>
      <c r="C14" s="18">
        <f t="shared" si="0"/>
        <v>43838.557932999996</v>
      </c>
      <c r="D14" s="18">
        <f t="shared" si="1"/>
        <v>3653.213161083333</v>
      </c>
      <c r="E14" s="19">
        <f t="shared" si="2"/>
        <v>22.185505026821861</v>
      </c>
      <c r="F14" s="19">
        <f t="shared" si="3"/>
        <v>11.092752513410931</v>
      </c>
      <c r="G14" s="19">
        <f t="shared" si="4"/>
        <v>4.4371010053643722</v>
      </c>
      <c r="H14" s="20">
        <f t="shared" si="5"/>
        <v>21.076229775480769</v>
      </c>
    </row>
    <row r="15" spans="1:8" x14ac:dyDescent="0.2">
      <c r="A15" s="8">
        <f t="shared" si="6"/>
        <v>8</v>
      </c>
      <c r="B15" s="18">
        <v>37815.019999999997</v>
      </c>
      <c r="C15" s="18">
        <f t="shared" si="0"/>
        <v>44307.858933999996</v>
      </c>
      <c r="D15" s="18">
        <f t="shared" si="1"/>
        <v>3692.3215778333329</v>
      </c>
      <c r="E15" s="19">
        <f t="shared" si="2"/>
        <v>22.423005533400808</v>
      </c>
      <c r="F15" s="19">
        <f t="shared" si="3"/>
        <v>11.211502766700404</v>
      </c>
      <c r="G15" s="19">
        <f t="shared" si="4"/>
        <v>4.4846011066801612</v>
      </c>
      <c r="H15" s="20">
        <f t="shared" si="5"/>
        <v>21.301855256730768</v>
      </c>
    </row>
    <row r="16" spans="1:8" x14ac:dyDescent="0.2">
      <c r="A16" s="8">
        <f t="shared" si="6"/>
        <v>9</v>
      </c>
      <c r="B16" s="18">
        <v>38656.28</v>
      </c>
      <c r="C16" s="18">
        <f t="shared" si="0"/>
        <v>45293.563276000001</v>
      </c>
      <c r="D16" s="18">
        <f t="shared" si="1"/>
        <v>3774.4636063333332</v>
      </c>
      <c r="E16" s="19">
        <f t="shared" si="2"/>
        <v>22.921843763157895</v>
      </c>
      <c r="F16" s="19">
        <f t="shared" si="3"/>
        <v>11.460921881578948</v>
      </c>
      <c r="G16" s="19">
        <f t="shared" si="4"/>
        <v>4.5843687526315788</v>
      </c>
      <c r="H16" s="20">
        <f t="shared" si="5"/>
        <v>21.775751575000001</v>
      </c>
    </row>
    <row r="17" spans="1:8" x14ac:dyDescent="0.2">
      <c r="A17" s="8">
        <f t="shared" si="6"/>
        <v>10</v>
      </c>
      <c r="B17" s="18">
        <v>39260.639999999999</v>
      </c>
      <c r="C17" s="18">
        <f t="shared" si="0"/>
        <v>46001.691888000001</v>
      </c>
      <c r="D17" s="18">
        <f t="shared" si="1"/>
        <v>3833.4743239999998</v>
      </c>
      <c r="E17" s="19">
        <f t="shared" si="2"/>
        <v>23.28020844534413</v>
      </c>
      <c r="F17" s="19">
        <f t="shared" si="3"/>
        <v>11.640104222672065</v>
      </c>
      <c r="G17" s="19">
        <f t="shared" si="4"/>
        <v>4.6560416890688261</v>
      </c>
      <c r="H17" s="20">
        <f t="shared" si="5"/>
        <v>22.116198023076922</v>
      </c>
    </row>
    <row r="18" spans="1:8" x14ac:dyDescent="0.2">
      <c r="A18" s="8">
        <f t="shared" si="6"/>
        <v>11</v>
      </c>
      <c r="B18" s="18">
        <v>39811.480000000003</v>
      </c>
      <c r="C18" s="18">
        <f t="shared" si="0"/>
        <v>46647.111116</v>
      </c>
      <c r="D18" s="18">
        <f t="shared" si="1"/>
        <v>3887.2592596666668</v>
      </c>
      <c r="E18" s="19">
        <f t="shared" si="2"/>
        <v>23.606837609311739</v>
      </c>
      <c r="F18" s="19">
        <f t="shared" si="3"/>
        <v>11.80341880465587</v>
      </c>
      <c r="G18" s="19">
        <f t="shared" si="4"/>
        <v>4.7213675218623479</v>
      </c>
      <c r="H18" s="20">
        <f t="shared" si="5"/>
        <v>22.426495728846152</v>
      </c>
    </row>
    <row r="19" spans="1:8" x14ac:dyDescent="0.2">
      <c r="A19" s="8">
        <f t="shared" si="6"/>
        <v>12</v>
      </c>
      <c r="B19" s="18">
        <v>40711.129999999997</v>
      </c>
      <c r="C19" s="18">
        <f t="shared" si="0"/>
        <v>47701.231020999992</v>
      </c>
      <c r="D19" s="18">
        <f t="shared" si="1"/>
        <v>3975.102585083333</v>
      </c>
      <c r="E19" s="19">
        <f t="shared" si="2"/>
        <v>24.140299099696353</v>
      </c>
      <c r="F19" s="19">
        <f t="shared" si="3"/>
        <v>12.070149549848177</v>
      </c>
      <c r="G19" s="19">
        <f t="shared" si="4"/>
        <v>4.8280598199392708</v>
      </c>
      <c r="H19" s="20">
        <f t="shared" si="5"/>
        <v>22.933284144711536</v>
      </c>
    </row>
    <row r="20" spans="1:8" x14ac:dyDescent="0.2">
      <c r="A20" s="8">
        <f t="shared" si="6"/>
        <v>13</v>
      </c>
      <c r="B20" s="18">
        <v>41013.19</v>
      </c>
      <c r="C20" s="18">
        <f t="shared" si="0"/>
        <v>48055.154723</v>
      </c>
      <c r="D20" s="18">
        <f t="shared" si="1"/>
        <v>4004.5962269166666</v>
      </c>
      <c r="E20" s="19">
        <f t="shared" si="2"/>
        <v>24.319410284919027</v>
      </c>
      <c r="F20" s="19">
        <f t="shared" si="3"/>
        <v>12.159705142459513</v>
      </c>
      <c r="G20" s="19">
        <f t="shared" si="4"/>
        <v>4.8638820569838055</v>
      </c>
      <c r="H20" s="20">
        <f t="shared" si="5"/>
        <v>23.103439770673077</v>
      </c>
    </row>
    <row r="21" spans="1:8" x14ac:dyDescent="0.2">
      <c r="A21" s="8">
        <f t="shared" si="6"/>
        <v>14</v>
      </c>
      <c r="B21" s="18">
        <v>42084.77</v>
      </c>
      <c r="C21" s="18">
        <f t="shared" si="0"/>
        <v>49310.725008999994</v>
      </c>
      <c r="D21" s="18">
        <f t="shared" si="1"/>
        <v>4109.2270840833335</v>
      </c>
      <c r="E21" s="19">
        <f t="shared" si="2"/>
        <v>24.954820348684208</v>
      </c>
      <c r="F21" s="19">
        <f t="shared" si="3"/>
        <v>12.477410174342104</v>
      </c>
      <c r="G21" s="19">
        <f t="shared" si="4"/>
        <v>4.990964069736842</v>
      </c>
      <c r="H21" s="20">
        <f t="shared" si="5"/>
        <v>23.707079331249997</v>
      </c>
    </row>
    <row r="22" spans="1:8" x14ac:dyDescent="0.2">
      <c r="A22" s="8">
        <f t="shared" si="6"/>
        <v>15</v>
      </c>
      <c r="B22" s="18">
        <v>42351.05</v>
      </c>
      <c r="C22" s="18">
        <f t="shared" si="0"/>
        <v>49622.725285</v>
      </c>
      <c r="D22" s="18">
        <f t="shared" si="1"/>
        <v>4135.227107083334</v>
      </c>
      <c r="E22" s="19">
        <f t="shared" si="2"/>
        <v>25.112715225202429</v>
      </c>
      <c r="F22" s="19">
        <f t="shared" si="3"/>
        <v>12.556357612601214</v>
      </c>
      <c r="G22" s="19">
        <f t="shared" si="4"/>
        <v>5.0225430450404858</v>
      </c>
      <c r="H22" s="20">
        <f t="shared" si="5"/>
        <v>23.857079463942309</v>
      </c>
    </row>
    <row r="23" spans="1:8" x14ac:dyDescent="0.2">
      <c r="A23" s="8">
        <f t="shared" si="6"/>
        <v>16</v>
      </c>
      <c r="B23" s="18">
        <v>43753.53</v>
      </c>
      <c r="C23" s="18">
        <f t="shared" si="0"/>
        <v>51266.011100999996</v>
      </c>
      <c r="D23" s="18">
        <f t="shared" si="1"/>
        <v>4272.1675917499997</v>
      </c>
      <c r="E23" s="19">
        <f t="shared" si="2"/>
        <v>25.944337601720648</v>
      </c>
      <c r="F23" s="19">
        <f t="shared" si="3"/>
        <v>12.972168800860324</v>
      </c>
      <c r="G23" s="19">
        <f t="shared" si="4"/>
        <v>5.1888675203441297</v>
      </c>
      <c r="H23" s="20">
        <f t="shared" si="5"/>
        <v>24.647120721634614</v>
      </c>
    </row>
    <row r="24" spans="1:8" x14ac:dyDescent="0.2">
      <c r="A24" s="8">
        <f t="shared" si="6"/>
        <v>17</v>
      </c>
      <c r="B24" s="18">
        <v>44470.16</v>
      </c>
      <c r="C24" s="18">
        <f t="shared" si="0"/>
        <v>52105.686472000001</v>
      </c>
      <c r="D24" s="18">
        <f t="shared" si="1"/>
        <v>4342.1405393333334</v>
      </c>
      <c r="E24" s="19">
        <f t="shared" si="2"/>
        <v>26.369274530364372</v>
      </c>
      <c r="F24" s="19">
        <f t="shared" si="3"/>
        <v>13.184637265182186</v>
      </c>
      <c r="G24" s="19">
        <f t="shared" si="4"/>
        <v>5.2738549060728745</v>
      </c>
      <c r="H24" s="20">
        <f t="shared" si="5"/>
        <v>25.050810803846154</v>
      </c>
    </row>
    <row r="25" spans="1:8" x14ac:dyDescent="0.2">
      <c r="A25" s="8">
        <f t="shared" si="6"/>
        <v>18</v>
      </c>
      <c r="B25" s="18">
        <v>45370.42</v>
      </c>
      <c r="C25" s="18">
        <f t="shared" si="0"/>
        <v>53160.521113999996</v>
      </c>
      <c r="D25" s="18">
        <f t="shared" si="1"/>
        <v>4430.0434261666669</v>
      </c>
      <c r="E25" s="19">
        <f t="shared" si="2"/>
        <v>26.903097729757082</v>
      </c>
      <c r="F25" s="19">
        <f t="shared" si="3"/>
        <v>13.451548864878541</v>
      </c>
      <c r="G25" s="19">
        <f t="shared" si="4"/>
        <v>5.3806195459514168</v>
      </c>
      <c r="H25" s="20">
        <f t="shared" si="5"/>
        <v>25.557942843269227</v>
      </c>
    </row>
    <row r="26" spans="1:8" x14ac:dyDescent="0.2">
      <c r="A26" s="8">
        <f t="shared" si="6"/>
        <v>19</v>
      </c>
      <c r="B26" s="18">
        <v>46167.44</v>
      </c>
      <c r="C26" s="18">
        <f t="shared" si="0"/>
        <v>54094.389448000002</v>
      </c>
      <c r="D26" s="18">
        <f t="shared" si="1"/>
        <v>4507.8657873333332</v>
      </c>
      <c r="E26" s="19">
        <f t="shared" si="2"/>
        <v>27.375703161943321</v>
      </c>
      <c r="F26" s="19">
        <f t="shared" si="3"/>
        <v>13.68785158097166</v>
      </c>
      <c r="G26" s="19">
        <f t="shared" si="4"/>
        <v>5.4751406323886638</v>
      </c>
      <c r="H26" s="20">
        <f t="shared" si="5"/>
        <v>26.006918003846156</v>
      </c>
    </row>
    <row r="27" spans="1:8" x14ac:dyDescent="0.2">
      <c r="A27" s="8">
        <f t="shared" si="6"/>
        <v>20</v>
      </c>
      <c r="B27" s="18">
        <v>46262.71</v>
      </c>
      <c r="C27" s="18">
        <f t="shared" si="0"/>
        <v>54206.017306999995</v>
      </c>
      <c r="D27" s="18">
        <f t="shared" si="1"/>
        <v>4517.1681089166668</v>
      </c>
      <c r="E27" s="19">
        <f t="shared" si="2"/>
        <v>27.432194993421049</v>
      </c>
      <c r="F27" s="19">
        <f t="shared" si="3"/>
        <v>13.716097496710525</v>
      </c>
      <c r="G27" s="19">
        <f t="shared" si="4"/>
        <v>5.4864389986842097</v>
      </c>
      <c r="H27" s="20">
        <f t="shared" si="5"/>
        <v>26.060585243749998</v>
      </c>
    </row>
    <row r="28" spans="1:8" x14ac:dyDescent="0.2">
      <c r="A28" s="8">
        <f t="shared" si="6"/>
        <v>21</v>
      </c>
      <c r="B28" s="18">
        <v>47107.8</v>
      </c>
      <c r="C28" s="18">
        <f t="shared" si="0"/>
        <v>55196.209260000003</v>
      </c>
      <c r="D28" s="18">
        <f t="shared" si="1"/>
        <v>4599.6841050000003</v>
      </c>
      <c r="E28" s="19">
        <f t="shared" si="2"/>
        <v>27.933304281376518</v>
      </c>
      <c r="F28" s="19">
        <f t="shared" si="3"/>
        <v>13.966652140688259</v>
      </c>
      <c r="G28" s="19">
        <f t="shared" si="4"/>
        <v>5.5866608562753033</v>
      </c>
      <c r="H28" s="20">
        <f t="shared" si="5"/>
        <v>26.536639067307693</v>
      </c>
    </row>
    <row r="29" spans="1:8" x14ac:dyDescent="0.2">
      <c r="A29" s="8">
        <f t="shared" si="6"/>
        <v>22</v>
      </c>
      <c r="B29" s="18">
        <v>47180.56</v>
      </c>
      <c r="C29" s="18">
        <f t="shared" si="0"/>
        <v>55281.462151999993</v>
      </c>
      <c r="D29" s="18">
        <f t="shared" si="1"/>
        <v>4606.7885126666661</v>
      </c>
      <c r="E29" s="19">
        <f t="shared" si="2"/>
        <v>27.976448457489877</v>
      </c>
      <c r="F29" s="19">
        <f t="shared" si="3"/>
        <v>13.988224228744938</v>
      </c>
      <c r="G29" s="19">
        <f t="shared" si="4"/>
        <v>5.5952896914979755</v>
      </c>
      <c r="H29" s="20">
        <f t="shared" si="5"/>
        <v>26.577626034615381</v>
      </c>
    </row>
    <row r="30" spans="1:8" x14ac:dyDescent="0.2">
      <c r="A30" s="8">
        <f t="shared" si="6"/>
        <v>23</v>
      </c>
      <c r="B30" s="18">
        <v>48804.2</v>
      </c>
      <c r="C30" s="18">
        <f t="shared" si="0"/>
        <v>57183.881139999998</v>
      </c>
      <c r="D30" s="18">
        <f t="shared" si="1"/>
        <v>4765.3234283333331</v>
      </c>
      <c r="E30" s="19">
        <f t="shared" si="2"/>
        <v>28.939211103238865</v>
      </c>
      <c r="F30" s="19">
        <f t="shared" si="3"/>
        <v>14.469605551619432</v>
      </c>
      <c r="G30" s="19">
        <f t="shared" si="4"/>
        <v>5.7878422206477733</v>
      </c>
      <c r="H30" s="20">
        <f t="shared" si="5"/>
        <v>27.492250548076921</v>
      </c>
    </row>
    <row r="31" spans="1:8" x14ac:dyDescent="0.2">
      <c r="A31" s="8">
        <f t="shared" si="6"/>
        <v>24</v>
      </c>
      <c r="B31" s="18">
        <v>50416.34</v>
      </c>
      <c r="C31" s="18">
        <f t="shared" si="0"/>
        <v>59072.825577999996</v>
      </c>
      <c r="D31" s="18">
        <f t="shared" si="1"/>
        <v>4922.735464833333</v>
      </c>
      <c r="E31" s="19">
        <f t="shared" si="2"/>
        <v>29.895154644736841</v>
      </c>
      <c r="F31" s="19">
        <f t="shared" si="3"/>
        <v>14.947577322368421</v>
      </c>
      <c r="G31" s="19">
        <f t="shared" si="4"/>
        <v>5.9790309289473687</v>
      </c>
      <c r="H31" s="20">
        <f t="shared" si="5"/>
        <v>28.4003969125</v>
      </c>
    </row>
    <row r="32" spans="1:8" x14ac:dyDescent="0.2">
      <c r="A32" s="8">
        <f t="shared" si="6"/>
        <v>25</v>
      </c>
      <c r="B32" s="18">
        <v>50519.29</v>
      </c>
      <c r="C32" s="18">
        <f t="shared" si="0"/>
        <v>59193.452093</v>
      </c>
      <c r="D32" s="18">
        <f t="shared" si="1"/>
        <v>4932.7876744166661</v>
      </c>
      <c r="E32" s="19">
        <f t="shared" si="2"/>
        <v>29.956200451923078</v>
      </c>
      <c r="F32" s="19">
        <f t="shared" si="3"/>
        <v>14.978100225961539</v>
      </c>
      <c r="G32" s="19">
        <f t="shared" si="4"/>
        <v>5.9912400903846157</v>
      </c>
      <c r="H32" s="20">
        <f t="shared" si="5"/>
        <v>28.458390429326922</v>
      </c>
    </row>
    <row r="33" spans="1:8" x14ac:dyDescent="0.2">
      <c r="A33" s="8">
        <f t="shared" si="6"/>
        <v>26</v>
      </c>
      <c r="B33" s="18">
        <v>50604.07</v>
      </c>
      <c r="C33" s="18">
        <f t="shared" si="0"/>
        <v>59292.788819000001</v>
      </c>
      <c r="D33" s="18">
        <f t="shared" si="1"/>
        <v>4941.0657349166668</v>
      </c>
      <c r="E33" s="19">
        <f t="shared" si="2"/>
        <v>30.006472074392715</v>
      </c>
      <c r="F33" s="19">
        <f t="shared" si="3"/>
        <v>15.003236037196357</v>
      </c>
      <c r="G33" s="19">
        <f t="shared" si="4"/>
        <v>6.0012944148785428</v>
      </c>
      <c r="H33" s="20">
        <f t="shared" si="5"/>
        <v>28.506148470673079</v>
      </c>
    </row>
    <row r="34" spans="1:8" x14ac:dyDescent="0.2">
      <c r="A34" s="8">
        <f t="shared" si="6"/>
        <v>27</v>
      </c>
      <c r="B34" s="18">
        <v>50694.17</v>
      </c>
      <c r="C34" s="18">
        <f t="shared" si="0"/>
        <v>59398.358988999993</v>
      </c>
      <c r="D34" s="18">
        <f t="shared" si="1"/>
        <v>4949.8632490833334</v>
      </c>
      <c r="E34" s="19">
        <f t="shared" si="2"/>
        <v>30.059898273785421</v>
      </c>
      <c r="F34" s="19">
        <f t="shared" si="3"/>
        <v>15.029949136892711</v>
      </c>
      <c r="G34" s="19">
        <f t="shared" si="4"/>
        <v>6.0119796547570843</v>
      </c>
      <c r="H34" s="20">
        <f t="shared" si="5"/>
        <v>28.55690336009615</v>
      </c>
    </row>
    <row r="35" spans="1:8" x14ac:dyDescent="0.2">
      <c r="A35" s="8">
        <f t="shared" si="6"/>
        <v>28</v>
      </c>
      <c r="B35" s="18">
        <v>50766.95</v>
      </c>
      <c r="C35" s="18">
        <f t="shared" si="0"/>
        <v>59483.635314999992</v>
      </c>
      <c r="D35" s="18">
        <f t="shared" si="1"/>
        <v>4956.9696095833333</v>
      </c>
      <c r="E35" s="19">
        <f t="shared" si="2"/>
        <v>30.103054309210524</v>
      </c>
      <c r="F35" s="19">
        <f t="shared" si="3"/>
        <v>15.051527154605262</v>
      </c>
      <c r="G35" s="19">
        <f t="shared" si="4"/>
        <v>6.0206108618421048</v>
      </c>
      <c r="H35" s="20">
        <f t="shared" si="5"/>
        <v>28.597901593749995</v>
      </c>
    </row>
    <row r="36" spans="1:8" x14ac:dyDescent="0.2">
      <c r="A36" s="8">
        <f t="shared" si="6"/>
        <v>29</v>
      </c>
      <c r="B36" s="18">
        <v>50834.35</v>
      </c>
      <c r="C36" s="18">
        <f t="shared" si="0"/>
        <v>59562.607894999994</v>
      </c>
      <c r="D36" s="18">
        <f t="shared" si="1"/>
        <v>4963.5506579166668</v>
      </c>
      <c r="E36" s="19">
        <f t="shared" si="2"/>
        <v>30.143020189777324</v>
      </c>
      <c r="F36" s="19">
        <f t="shared" si="3"/>
        <v>15.071510094888662</v>
      </c>
      <c r="G36" s="19">
        <f t="shared" si="4"/>
        <v>6.0286040379554651</v>
      </c>
      <c r="H36" s="20">
        <f t="shared" si="5"/>
        <v>28.635869180288459</v>
      </c>
    </row>
    <row r="37" spans="1:8" x14ac:dyDescent="0.2">
      <c r="A37" s="8">
        <f t="shared" si="6"/>
        <v>30</v>
      </c>
      <c r="B37" s="18">
        <v>50896.83</v>
      </c>
      <c r="C37" s="18">
        <f t="shared" si="0"/>
        <v>59635.815711000003</v>
      </c>
      <c r="D37" s="18">
        <f t="shared" si="1"/>
        <v>4969.6513092499999</v>
      </c>
      <c r="E37" s="19">
        <f t="shared" si="2"/>
        <v>30.180068679655871</v>
      </c>
      <c r="F37" s="19">
        <f t="shared" si="3"/>
        <v>15.090034339827936</v>
      </c>
      <c r="G37" s="19">
        <f t="shared" si="4"/>
        <v>6.0360137359311743</v>
      </c>
      <c r="H37" s="20">
        <f t="shared" si="5"/>
        <v>28.671065245673077</v>
      </c>
    </row>
    <row r="38" spans="1:8" x14ac:dyDescent="0.2">
      <c r="A38" s="8">
        <f t="shared" si="6"/>
        <v>31</v>
      </c>
      <c r="B38" s="18">
        <v>50954.65</v>
      </c>
      <c r="C38" s="18">
        <f t="shared" si="0"/>
        <v>59703.563405000001</v>
      </c>
      <c r="D38" s="18">
        <f t="shared" si="1"/>
        <v>4975.2969504166667</v>
      </c>
      <c r="E38" s="19">
        <f t="shared" si="2"/>
        <v>30.214353949898786</v>
      </c>
      <c r="F38" s="19">
        <f t="shared" si="3"/>
        <v>15.107176974949393</v>
      </c>
      <c r="G38" s="19">
        <f t="shared" si="4"/>
        <v>6.0428707899797569</v>
      </c>
      <c r="H38" s="20">
        <f t="shared" si="5"/>
        <v>28.703636252403847</v>
      </c>
    </row>
    <row r="39" spans="1:8" x14ac:dyDescent="0.2">
      <c r="A39" s="8">
        <f t="shared" si="6"/>
        <v>32</v>
      </c>
      <c r="B39" s="18">
        <v>51008.21</v>
      </c>
      <c r="C39" s="18">
        <f t="shared" si="0"/>
        <v>59766.319657</v>
      </c>
      <c r="D39" s="18">
        <f t="shared" si="1"/>
        <v>4980.5266380833336</v>
      </c>
      <c r="E39" s="19">
        <f t="shared" si="2"/>
        <v>30.246113186740892</v>
      </c>
      <c r="F39" s="19">
        <f t="shared" si="3"/>
        <v>15.123056593370446</v>
      </c>
      <c r="G39" s="19">
        <f t="shared" si="4"/>
        <v>6.0492226373481781</v>
      </c>
      <c r="H39" s="20">
        <f t="shared" si="5"/>
        <v>28.733807527403847</v>
      </c>
    </row>
    <row r="40" spans="1:8" x14ac:dyDescent="0.2">
      <c r="A40" s="8">
        <f t="shared" si="6"/>
        <v>33</v>
      </c>
      <c r="B40" s="18">
        <v>51057.79</v>
      </c>
      <c r="C40" s="18">
        <f t="shared" si="0"/>
        <v>59824.412542999999</v>
      </c>
      <c r="D40" s="18">
        <f t="shared" si="1"/>
        <v>4985.3677119166659</v>
      </c>
      <c r="E40" s="19">
        <f t="shared" si="2"/>
        <v>30.275512420546558</v>
      </c>
      <c r="F40" s="19">
        <f t="shared" si="3"/>
        <v>15.137756210273279</v>
      </c>
      <c r="G40" s="19">
        <f t="shared" si="4"/>
        <v>6.0551024841093115</v>
      </c>
      <c r="H40" s="20">
        <f t="shared" si="5"/>
        <v>28.76173679951923</v>
      </c>
    </row>
    <row r="41" spans="1:8" x14ac:dyDescent="0.2">
      <c r="A41" s="8">
        <f t="shared" si="6"/>
        <v>34</v>
      </c>
      <c r="B41" s="18">
        <v>51103.73</v>
      </c>
      <c r="C41" s="18">
        <f t="shared" si="0"/>
        <v>59878.240441000002</v>
      </c>
      <c r="D41" s="18">
        <f t="shared" si="1"/>
        <v>4989.8533700833332</v>
      </c>
      <c r="E41" s="19">
        <f t="shared" si="2"/>
        <v>30.302753259615386</v>
      </c>
      <c r="F41" s="19">
        <f t="shared" si="3"/>
        <v>15.151376629807693</v>
      </c>
      <c r="G41" s="19">
        <f t="shared" si="4"/>
        <v>6.0605506519230774</v>
      </c>
      <c r="H41" s="20">
        <f t="shared" si="5"/>
        <v>28.787615596634616</v>
      </c>
    </row>
    <row r="42" spans="1:8" x14ac:dyDescent="0.2">
      <c r="A42" s="21">
        <f t="shared" si="6"/>
        <v>35</v>
      </c>
      <c r="B42" s="22">
        <v>51146.23</v>
      </c>
      <c r="C42" s="22">
        <f t="shared" si="0"/>
        <v>59928.037691000005</v>
      </c>
      <c r="D42" s="22">
        <f t="shared" si="1"/>
        <v>4994.0031409166668</v>
      </c>
      <c r="E42" s="23">
        <f t="shared" si="2"/>
        <v>30.327954297064778</v>
      </c>
      <c r="F42" s="23">
        <f t="shared" si="3"/>
        <v>15.163977148532389</v>
      </c>
      <c r="G42" s="23">
        <f t="shared" si="4"/>
        <v>6.0655908594129553</v>
      </c>
      <c r="H42" s="24">
        <f t="shared" si="5"/>
        <v>28.811556582211541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25</v>
      </c>
      <c r="B1" s="1" t="s">
        <v>72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37221.31</v>
      </c>
      <c r="C7" s="18">
        <f t="shared" ref="C7:C42" si="0">B7*$D$3</f>
        <v>43612.208926999992</v>
      </c>
      <c r="D7" s="18">
        <f t="shared" ref="D7:D42" si="1">B7/12*$D$3</f>
        <v>3634.3507439166665</v>
      </c>
      <c r="E7" s="19">
        <f t="shared" ref="E7:E42" si="2">C7/1976</f>
        <v>22.070955934716597</v>
      </c>
      <c r="F7" s="19">
        <f>E7/2</f>
        <v>11.035477967358299</v>
      </c>
      <c r="G7" s="19">
        <f>E7/5</f>
        <v>4.4141911869433192</v>
      </c>
      <c r="H7" s="20">
        <f>C7/2080</f>
        <v>20.967408137980765</v>
      </c>
    </row>
    <row r="8" spans="1:8" x14ac:dyDescent="0.2">
      <c r="A8" s="8">
        <f>A7+1</f>
        <v>1</v>
      </c>
      <c r="B8" s="18">
        <v>38450.07</v>
      </c>
      <c r="C8" s="18">
        <f t="shared" si="0"/>
        <v>45051.947018999999</v>
      </c>
      <c r="D8" s="18">
        <f t="shared" si="1"/>
        <v>3754.3289182500002</v>
      </c>
      <c r="E8" s="19">
        <f t="shared" si="2"/>
        <v>22.799568329453439</v>
      </c>
      <c r="F8" s="19">
        <f t="shared" ref="F8:F42" si="3">E8/2</f>
        <v>11.39978416472672</v>
      </c>
      <c r="G8" s="19">
        <f t="shared" ref="G8:G42" si="4">E8/5</f>
        <v>4.5599136658906883</v>
      </c>
      <c r="H8" s="20">
        <f t="shared" ref="H8:H42" si="5">C8/2080</f>
        <v>21.659589912980771</v>
      </c>
    </row>
    <row r="9" spans="1:8" x14ac:dyDescent="0.2">
      <c r="A9" s="8">
        <f t="shared" ref="A9:A42" si="6">A8+1</f>
        <v>2</v>
      </c>
      <c r="B9" s="18">
        <v>39651.35</v>
      </c>
      <c r="C9" s="18">
        <f t="shared" si="0"/>
        <v>46459.486794999997</v>
      </c>
      <c r="D9" s="18">
        <f t="shared" si="1"/>
        <v>3871.6238995833332</v>
      </c>
      <c r="E9" s="19">
        <f t="shared" si="2"/>
        <v>23.511886029858299</v>
      </c>
      <c r="F9" s="19">
        <f t="shared" si="3"/>
        <v>11.75594301492915</v>
      </c>
      <c r="G9" s="19">
        <f t="shared" si="4"/>
        <v>4.7023772059716595</v>
      </c>
      <c r="H9" s="20">
        <f t="shared" si="5"/>
        <v>22.336291728365381</v>
      </c>
    </row>
    <row r="10" spans="1:8" x14ac:dyDescent="0.2">
      <c r="A10" s="8">
        <f t="shared" si="6"/>
        <v>3</v>
      </c>
      <c r="B10" s="18">
        <v>40824.269999999997</v>
      </c>
      <c r="C10" s="18">
        <f t="shared" si="0"/>
        <v>47833.797158999994</v>
      </c>
      <c r="D10" s="18">
        <f t="shared" si="1"/>
        <v>3986.1497632499995</v>
      </c>
      <c r="E10" s="19">
        <f t="shared" si="2"/>
        <v>24.207387226214571</v>
      </c>
      <c r="F10" s="19">
        <f t="shared" si="3"/>
        <v>12.103693613107286</v>
      </c>
      <c r="G10" s="19">
        <f t="shared" si="4"/>
        <v>4.8414774452429139</v>
      </c>
      <c r="H10" s="20">
        <f t="shared" si="5"/>
        <v>22.997017864903842</v>
      </c>
    </row>
    <row r="11" spans="1:8" x14ac:dyDescent="0.2">
      <c r="A11" s="8">
        <f t="shared" si="6"/>
        <v>4</v>
      </c>
      <c r="B11" s="18">
        <v>42085.33</v>
      </c>
      <c r="C11" s="18">
        <f t="shared" si="0"/>
        <v>49311.381160999998</v>
      </c>
      <c r="D11" s="18">
        <f t="shared" si="1"/>
        <v>4109.2817634166668</v>
      </c>
      <c r="E11" s="19">
        <f t="shared" si="2"/>
        <v>24.955152409412953</v>
      </c>
      <c r="F11" s="19">
        <f t="shared" si="3"/>
        <v>12.477576204706477</v>
      </c>
      <c r="G11" s="19">
        <f t="shared" si="4"/>
        <v>4.991030481882591</v>
      </c>
      <c r="H11" s="20">
        <f t="shared" si="5"/>
        <v>23.707394788942306</v>
      </c>
    </row>
    <row r="12" spans="1:8" x14ac:dyDescent="0.2">
      <c r="A12" s="8">
        <f t="shared" si="6"/>
        <v>5</v>
      </c>
      <c r="B12" s="18">
        <v>43619.1</v>
      </c>
      <c r="C12" s="18">
        <f t="shared" si="0"/>
        <v>51108.499469999995</v>
      </c>
      <c r="D12" s="18">
        <f t="shared" si="1"/>
        <v>4259.0416224999999</v>
      </c>
      <c r="E12" s="19">
        <f t="shared" si="2"/>
        <v>25.864625237854248</v>
      </c>
      <c r="F12" s="19">
        <f t="shared" si="3"/>
        <v>12.932312618927124</v>
      </c>
      <c r="G12" s="19">
        <f t="shared" si="4"/>
        <v>5.1729250475708497</v>
      </c>
      <c r="H12" s="20">
        <f t="shared" si="5"/>
        <v>24.571393975961538</v>
      </c>
    </row>
    <row r="13" spans="1:8" x14ac:dyDescent="0.2">
      <c r="A13" s="8">
        <f t="shared" si="6"/>
        <v>6</v>
      </c>
      <c r="B13" s="18">
        <v>44034.09</v>
      </c>
      <c r="C13" s="18">
        <f t="shared" si="0"/>
        <v>51594.743252999993</v>
      </c>
      <c r="D13" s="18">
        <f t="shared" si="1"/>
        <v>4299.5619377499997</v>
      </c>
      <c r="E13" s="19">
        <f t="shared" si="2"/>
        <v>26.11070002682186</v>
      </c>
      <c r="F13" s="19">
        <f t="shared" si="3"/>
        <v>13.05535001341093</v>
      </c>
      <c r="G13" s="19">
        <f t="shared" si="4"/>
        <v>5.2221400053643716</v>
      </c>
      <c r="H13" s="20">
        <f t="shared" si="5"/>
        <v>24.805165025480765</v>
      </c>
    </row>
    <row r="14" spans="1:8" x14ac:dyDescent="0.2">
      <c r="A14" s="8">
        <f t="shared" si="6"/>
        <v>7</v>
      </c>
      <c r="B14" s="18">
        <v>45387.59</v>
      </c>
      <c r="C14" s="18">
        <f t="shared" si="0"/>
        <v>53180.639202999992</v>
      </c>
      <c r="D14" s="18">
        <f t="shared" si="1"/>
        <v>4431.7199335833329</v>
      </c>
      <c r="E14" s="19">
        <f t="shared" si="2"/>
        <v>26.913278948886635</v>
      </c>
      <c r="F14" s="19">
        <f t="shared" si="3"/>
        <v>13.456639474443318</v>
      </c>
      <c r="G14" s="19">
        <f t="shared" si="4"/>
        <v>5.3826557897773268</v>
      </c>
      <c r="H14" s="20">
        <f t="shared" si="5"/>
        <v>25.567615001442302</v>
      </c>
    </row>
    <row r="15" spans="1:8" x14ac:dyDescent="0.2">
      <c r="A15" s="8">
        <f t="shared" si="6"/>
        <v>8</v>
      </c>
      <c r="B15" s="18">
        <v>45871.08</v>
      </c>
      <c r="C15" s="18">
        <f t="shared" si="0"/>
        <v>53747.144436000002</v>
      </c>
      <c r="D15" s="18">
        <f t="shared" si="1"/>
        <v>4478.9287029999996</v>
      </c>
      <c r="E15" s="19">
        <f t="shared" si="2"/>
        <v>27.199971880566803</v>
      </c>
      <c r="F15" s="19">
        <f t="shared" si="3"/>
        <v>13.599985940283402</v>
      </c>
      <c r="G15" s="19">
        <f t="shared" si="4"/>
        <v>5.4399943761133605</v>
      </c>
      <c r="H15" s="20">
        <f t="shared" si="5"/>
        <v>25.839973286538463</v>
      </c>
    </row>
    <row r="16" spans="1:8" x14ac:dyDescent="0.2">
      <c r="A16" s="8">
        <f t="shared" si="6"/>
        <v>9</v>
      </c>
      <c r="B16" s="18">
        <v>47170.59</v>
      </c>
      <c r="C16" s="18">
        <f t="shared" si="0"/>
        <v>55269.780302999992</v>
      </c>
      <c r="D16" s="18">
        <f t="shared" si="1"/>
        <v>4605.81502525</v>
      </c>
      <c r="E16" s="19">
        <f t="shared" si="2"/>
        <v>27.970536590587042</v>
      </c>
      <c r="F16" s="19">
        <f t="shared" si="3"/>
        <v>13.985268295293521</v>
      </c>
      <c r="G16" s="19">
        <f t="shared" si="4"/>
        <v>5.5941073181174081</v>
      </c>
      <c r="H16" s="20">
        <f t="shared" si="5"/>
        <v>26.572009761057689</v>
      </c>
    </row>
    <row r="17" spans="1:8" x14ac:dyDescent="0.2">
      <c r="A17" s="8">
        <f t="shared" si="6"/>
        <v>10</v>
      </c>
      <c r="B17" s="18">
        <v>47658.38</v>
      </c>
      <c r="C17" s="18">
        <f t="shared" si="0"/>
        <v>55841.323845999992</v>
      </c>
      <c r="D17" s="18">
        <f t="shared" si="1"/>
        <v>4653.443653833333</v>
      </c>
      <c r="E17" s="19">
        <f t="shared" si="2"/>
        <v>28.259779274291493</v>
      </c>
      <c r="F17" s="19">
        <f t="shared" si="3"/>
        <v>14.129889637145746</v>
      </c>
      <c r="G17" s="19">
        <f t="shared" si="4"/>
        <v>5.6519558548582989</v>
      </c>
      <c r="H17" s="20">
        <f t="shared" si="5"/>
        <v>26.846790310576921</v>
      </c>
    </row>
    <row r="18" spans="1:8" x14ac:dyDescent="0.2">
      <c r="A18" s="8">
        <f t="shared" si="6"/>
        <v>11</v>
      </c>
      <c r="B18" s="18">
        <v>48850.05</v>
      </c>
      <c r="C18" s="18">
        <f t="shared" si="0"/>
        <v>57237.603585000004</v>
      </c>
      <c r="D18" s="18">
        <f t="shared" si="1"/>
        <v>4769.8002987500004</v>
      </c>
      <c r="E18" s="19">
        <f t="shared" si="2"/>
        <v>28.96639857540486</v>
      </c>
      <c r="F18" s="19">
        <f t="shared" si="3"/>
        <v>14.48319928770243</v>
      </c>
      <c r="G18" s="19">
        <f t="shared" si="4"/>
        <v>5.7932797150809723</v>
      </c>
      <c r="H18" s="20">
        <f t="shared" si="5"/>
        <v>27.518078646634617</v>
      </c>
    </row>
    <row r="19" spans="1:8" x14ac:dyDescent="0.2">
      <c r="A19" s="8">
        <f t="shared" si="6"/>
        <v>12</v>
      </c>
      <c r="B19" s="18">
        <v>49477.39</v>
      </c>
      <c r="C19" s="18">
        <f t="shared" si="0"/>
        <v>57972.657863</v>
      </c>
      <c r="D19" s="18">
        <f t="shared" si="1"/>
        <v>4831.0548219166667</v>
      </c>
      <c r="E19" s="19">
        <f t="shared" si="2"/>
        <v>29.338389606781377</v>
      </c>
      <c r="F19" s="19">
        <f t="shared" si="3"/>
        <v>14.669194803390688</v>
      </c>
      <c r="G19" s="19">
        <f t="shared" si="4"/>
        <v>5.8676779213562753</v>
      </c>
      <c r="H19" s="20">
        <f t="shared" si="5"/>
        <v>27.871470126442308</v>
      </c>
    </row>
    <row r="20" spans="1:8" x14ac:dyDescent="0.2">
      <c r="A20" s="8">
        <f t="shared" si="6"/>
        <v>13</v>
      </c>
      <c r="B20" s="18">
        <v>50467.96</v>
      </c>
      <c r="C20" s="18">
        <f t="shared" si="0"/>
        <v>59133.308731999998</v>
      </c>
      <c r="D20" s="18">
        <f t="shared" si="1"/>
        <v>4927.7757276666662</v>
      </c>
      <c r="E20" s="19">
        <f t="shared" si="2"/>
        <v>29.925763528340081</v>
      </c>
      <c r="F20" s="19">
        <f t="shared" si="3"/>
        <v>14.96288176417004</v>
      </c>
      <c r="G20" s="19">
        <f t="shared" si="4"/>
        <v>5.9851527056680158</v>
      </c>
      <c r="H20" s="20">
        <f t="shared" si="5"/>
        <v>28.429475351923077</v>
      </c>
    </row>
    <row r="21" spans="1:8" x14ac:dyDescent="0.2">
      <c r="A21" s="8">
        <f t="shared" si="6"/>
        <v>14</v>
      </c>
      <c r="B21" s="18">
        <v>51349.81</v>
      </c>
      <c r="C21" s="18">
        <f t="shared" si="0"/>
        <v>60166.572376999997</v>
      </c>
      <c r="D21" s="18">
        <f t="shared" si="1"/>
        <v>5013.8810314166667</v>
      </c>
      <c r="E21" s="19">
        <f t="shared" si="2"/>
        <v>30.448670231275301</v>
      </c>
      <c r="F21" s="19">
        <f t="shared" si="3"/>
        <v>15.224335115637651</v>
      </c>
      <c r="G21" s="19">
        <f t="shared" si="4"/>
        <v>6.0897340462550602</v>
      </c>
      <c r="H21" s="20">
        <f t="shared" si="5"/>
        <v>28.926236719711536</v>
      </c>
    </row>
    <row r="22" spans="1:8" x14ac:dyDescent="0.2">
      <c r="A22" s="8">
        <f t="shared" si="6"/>
        <v>15</v>
      </c>
      <c r="B22" s="18">
        <v>52180.22</v>
      </c>
      <c r="C22" s="18">
        <f t="shared" si="0"/>
        <v>61139.563774000002</v>
      </c>
      <c r="D22" s="18">
        <f t="shared" si="1"/>
        <v>5094.9636478333332</v>
      </c>
      <c r="E22" s="19">
        <f t="shared" si="2"/>
        <v>30.941074784412958</v>
      </c>
      <c r="F22" s="19">
        <f t="shared" si="3"/>
        <v>15.470537392206479</v>
      </c>
      <c r="G22" s="19">
        <f t="shared" si="4"/>
        <v>6.1882149568825913</v>
      </c>
      <c r="H22" s="20">
        <f t="shared" si="5"/>
        <v>29.394021045192307</v>
      </c>
    </row>
    <row r="23" spans="1:8" x14ac:dyDescent="0.2">
      <c r="A23" s="8">
        <f t="shared" si="6"/>
        <v>16</v>
      </c>
      <c r="B23" s="18">
        <v>53445.1</v>
      </c>
      <c r="C23" s="18">
        <f t="shared" si="0"/>
        <v>62621.623669999994</v>
      </c>
      <c r="D23" s="18">
        <f t="shared" si="1"/>
        <v>5218.4686391666664</v>
      </c>
      <c r="E23" s="19">
        <f t="shared" si="2"/>
        <v>31.691105096153844</v>
      </c>
      <c r="F23" s="19">
        <f t="shared" si="3"/>
        <v>15.845552548076922</v>
      </c>
      <c r="G23" s="19">
        <f t="shared" si="4"/>
        <v>6.3382210192307689</v>
      </c>
      <c r="H23" s="20">
        <f t="shared" si="5"/>
        <v>30.106549841346151</v>
      </c>
    </row>
    <row r="24" spans="1:8" x14ac:dyDescent="0.2">
      <c r="A24" s="8">
        <f t="shared" si="6"/>
        <v>17</v>
      </c>
      <c r="B24" s="18">
        <v>53893.01</v>
      </c>
      <c r="C24" s="18">
        <f t="shared" si="0"/>
        <v>63146.439816999999</v>
      </c>
      <c r="D24" s="18">
        <f t="shared" si="1"/>
        <v>5262.2033180833332</v>
      </c>
      <c r="E24" s="19">
        <f t="shared" si="2"/>
        <v>31.956700312246962</v>
      </c>
      <c r="F24" s="19">
        <f t="shared" si="3"/>
        <v>15.978350156123481</v>
      </c>
      <c r="G24" s="19">
        <f t="shared" si="4"/>
        <v>6.3913400624493928</v>
      </c>
      <c r="H24" s="20">
        <f t="shared" si="5"/>
        <v>30.358865296634615</v>
      </c>
    </row>
    <row r="25" spans="1:8" x14ac:dyDescent="0.2">
      <c r="A25" s="8">
        <f t="shared" si="6"/>
        <v>18</v>
      </c>
      <c r="B25" s="18">
        <v>55540.42</v>
      </c>
      <c r="C25" s="18">
        <f t="shared" si="0"/>
        <v>65076.710113999994</v>
      </c>
      <c r="D25" s="18">
        <f t="shared" si="1"/>
        <v>5423.0591761666656</v>
      </c>
      <c r="E25" s="19">
        <f t="shared" si="2"/>
        <v>32.933557749999999</v>
      </c>
      <c r="F25" s="19">
        <f t="shared" si="3"/>
        <v>16.466778874999999</v>
      </c>
      <c r="G25" s="19">
        <f t="shared" si="4"/>
        <v>6.5867115499999995</v>
      </c>
      <c r="H25" s="20">
        <f t="shared" si="5"/>
        <v>31.286879862499998</v>
      </c>
    </row>
    <row r="26" spans="1:8" x14ac:dyDescent="0.2">
      <c r="A26" s="8">
        <f t="shared" si="6"/>
        <v>19</v>
      </c>
      <c r="B26" s="18">
        <v>55605.21</v>
      </c>
      <c r="C26" s="18">
        <f t="shared" si="0"/>
        <v>65152.624556999996</v>
      </c>
      <c r="D26" s="18">
        <f t="shared" si="1"/>
        <v>5429.3853797499996</v>
      </c>
      <c r="E26" s="19">
        <f t="shared" si="2"/>
        <v>32.971975990384614</v>
      </c>
      <c r="F26" s="19">
        <f t="shared" si="3"/>
        <v>16.485987995192307</v>
      </c>
      <c r="G26" s="19">
        <f t="shared" si="4"/>
        <v>6.5943951980769224</v>
      </c>
      <c r="H26" s="20">
        <f t="shared" si="5"/>
        <v>31.323377190865383</v>
      </c>
    </row>
    <row r="27" spans="1:8" x14ac:dyDescent="0.2">
      <c r="A27" s="8">
        <f t="shared" si="6"/>
        <v>20</v>
      </c>
      <c r="B27" s="18">
        <v>57635.71</v>
      </c>
      <c r="C27" s="18">
        <f t="shared" si="0"/>
        <v>67531.761406999998</v>
      </c>
      <c r="D27" s="18">
        <f t="shared" si="1"/>
        <v>5627.6467839166662</v>
      </c>
      <c r="E27" s="19">
        <f t="shared" si="2"/>
        <v>34.175992614878538</v>
      </c>
      <c r="F27" s="19">
        <f t="shared" si="3"/>
        <v>17.087996307439269</v>
      </c>
      <c r="G27" s="19">
        <f t="shared" si="4"/>
        <v>6.8351985229757073</v>
      </c>
      <c r="H27" s="20">
        <f t="shared" si="5"/>
        <v>32.467192984134613</v>
      </c>
    </row>
    <row r="28" spans="1:8" x14ac:dyDescent="0.2">
      <c r="A28" s="8">
        <f t="shared" si="6"/>
        <v>21</v>
      </c>
      <c r="B28" s="18">
        <v>57683.62</v>
      </c>
      <c r="C28" s="18">
        <f t="shared" si="0"/>
        <v>67587.897553999996</v>
      </c>
      <c r="D28" s="18">
        <f t="shared" si="1"/>
        <v>5632.3247961666666</v>
      </c>
      <c r="E28" s="19">
        <f t="shared" si="2"/>
        <v>34.204401596153843</v>
      </c>
      <c r="F28" s="19">
        <f t="shared" si="3"/>
        <v>17.102200798076922</v>
      </c>
      <c r="G28" s="19">
        <f t="shared" si="4"/>
        <v>6.8408803192307683</v>
      </c>
      <c r="H28" s="20">
        <f t="shared" si="5"/>
        <v>32.494181516346153</v>
      </c>
    </row>
    <row r="29" spans="1:8" x14ac:dyDescent="0.2">
      <c r="A29" s="8">
        <f t="shared" si="6"/>
        <v>22</v>
      </c>
      <c r="B29" s="18">
        <v>59731.03</v>
      </c>
      <c r="C29" s="18">
        <f t="shared" si="0"/>
        <v>69986.847850999999</v>
      </c>
      <c r="D29" s="18">
        <f t="shared" si="1"/>
        <v>5832.2373209166672</v>
      </c>
      <c r="E29" s="19">
        <f t="shared" si="2"/>
        <v>35.418445268724696</v>
      </c>
      <c r="F29" s="19">
        <f t="shared" si="3"/>
        <v>17.709222634362348</v>
      </c>
      <c r="G29" s="19">
        <f t="shared" si="4"/>
        <v>7.0836890537449388</v>
      </c>
      <c r="H29" s="20">
        <f t="shared" si="5"/>
        <v>33.647523005288463</v>
      </c>
    </row>
    <row r="30" spans="1:8" x14ac:dyDescent="0.2">
      <c r="A30" s="8">
        <f t="shared" si="6"/>
        <v>23</v>
      </c>
      <c r="B30" s="18">
        <v>61826.32</v>
      </c>
      <c r="C30" s="18">
        <f t="shared" si="0"/>
        <v>72441.899143999995</v>
      </c>
      <c r="D30" s="18">
        <f t="shared" si="1"/>
        <v>6036.8249286666669</v>
      </c>
      <c r="E30" s="19">
        <f t="shared" si="2"/>
        <v>36.660880133603236</v>
      </c>
      <c r="F30" s="19">
        <f t="shared" si="3"/>
        <v>18.330440066801618</v>
      </c>
      <c r="G30" s="19">
        <f t="shared" si="4"/>
        <v>7.3321760267206475</v>
      </c>
      <c r="H30" s="20">
        <f t="shared" si="5"/>
        <v>34.827836126923074</v>
      </c>
    </row>
    <row r="31" spans="1:8" x14ac:dyDescent="0.2">
      <c r="A31" s="8">
        <f t="shared" si="6"/>
        <v>24</v>
      </c>
      <c r="B31" s="18">
        <v>63873.73</v>
      </c>
      <c r="C31" s="18">
        <f t="shared" si="0"/>
        <v>74840.849440999998</v>
      </c>
      <c r="D31" s="18">
        <f t="shared" si="1"/>
        <v>6236.7374534166674</v>
      </c>
      <c r="E31" s="19">
        <f t="shared" si="2"/>
        <v>37.874923806174088</v>
      </c>
      <c r="F31" s="19">
        <f t="shared" si="3"/>
        <v>18.937461903087044</v>
      </c>
      <c r="G31" s="19">
        <f t="shared" si="4"/>
        <v>7.574984761234818</v>
      </c>
      <c r="H31" s="20">
        <f t="shared" si="5"/>
        <v>35.981177615865384</v>
      </c>
    </row>
    <row r="32" spans="1:8" x14ac:dyDescent="0.2">
      <c r="A32" s="8">
        <f t="shared" si="6"/>
        <v>25</v>
      </c>
      <c r="B32" s="18">
        <v>63989.62</v>
      </c>
      <c r="C32" s="18">
        <f t="shared" si="0"/>
        <v>74976.637753999996</v>
      </c>
      <c r="D32" s="18">
        <f t="shared" si="1"/>
        <v>6248.053146166666</v>
      </c>
      <c r="E32" s="19">
        <f t="shared" si="2"/>
        <v>37.943642588056676</v>
      </c>
      <c r="F32" s="19">
        <f t="shared" si="3"/>
        <v>18.971821294028338</v>
      </c>
      <c r="G32" s="19">
        <f t="shared" si="4"/>
        <v>7.5887285176113348</v>
      </c>
      <c r="H32" s="20">
        <f t="shared" si="5"/>
        <v>36.046460458653847</v>
      </c>
    </row>
    <row r="33" spans="1:8" x14ac:dyDescent="0.2">
      <c r="A33" s="8">
        <f t="shared" si="6"/>
        <v>26</v>
      </c>
      <c r="B33" s="18">
        <v>64097</v>
      </c>
      <c r="C33" s="18">
        <f t="shared" si="0"/>
        <v>75102.454899999997</v>
      </c>
      <c r="D33" s="18">
        <f t="shared" si="1"/>
        <v>6258.5379083333337</v>
      </c>
      <c r="E33" s="19">
        <f t="shared" si="2"/>
        <v>38.007315232793523</v>
      </c>
      <c r="F33" s="19">
        <f t="shared" si="3"/>
        <v>19.003657616396762</v>
      </c>
      <c r="G33" s="19">
        <f t="shared" si="4"/>
        <v>7.6014630465587043</v>
      </c>
      <c r="H33" s="20">
        <f t="shared" si="5"/>
        <v>36.106949471153847</v>
      </c>
    </row>
    <row r="34" spans="1:8" x14ac:dyDescent="0.2">
      <c r="A34" s="8">
        <f t="shared" si="6"/>
        <v>27</v>
      </c>
      <c r="B34" s="18">
        <v>64196.480000000003</v>
      </c>
      <c r="C34" s="18">
        <f t="shared" si="0"/>
        <v>75219.015616000004</v>
      </c>
      <c r="D34" s="18">
        <f t="shared" si="1"/>
        <v>6268.2513013333337</v>
      </c>
      <c r="E34" s="19">
        <f t="shared" si="2"/>
        <v>38.066303449392713</v>
      </c>
      <c r="F34" s="19">
        <f t="shared" si="3"/>
        <v>19.033151724696356</v>
      </c>
      <c r="G34" s="19">
        <f t="shared" si="4"/>
        <v>7.6132606898785422</v>
      </c>
      <c r="H34" s="20">
        <f t="shared" si="5"/>
        <v>36.16298827692308</v>
      </c>
    </row>
    <row r="35" spans="1:8" x14ac:dyDescent="0.2">
      <c r="A35" s="8">
        <f t="shared" si="6"/>
        <v>28</v>
      </c>
      <c r="B35" s="18">
        <v>64288.65</v>
      </c>
      <c r="C35" s="18">
        <f t="shared" si="0"/>
        <v>75327.011205000003</v>
      </c>
      <c r="D35" s="18">
        <f t="shared" si="1"/>
        <v>6277.2509337499996</v>
      </c>
      <c r="E35" s="19">
        <f t="shared" si="2"/>
        <v>38.120957087550607</v>
      </c>
      <c r="F35" s="19">
        <f t="shared" si="3"/>
        <v>19.060478543775304</v>
      </c>
      <c r="G35" s="19">
        <f t="shared" si="4"/>
        <v>7.6241914175101213</v>
      </c>
      <c r="H35" s="20">
        <f t="shared" si="5"/>
        <v>36.214909233173081</v>
      </c>
    </row>
    <row r="36" spans="1:8" x14ac:dyDescent="0.2">
      <c r="A36" s="8">
        <f t="shared" si="6"/>
        <v>29</v>
      </c>
      <c r="B36" s="18">
        <v>64373.99</v>
      </c>
      <c r="C36" s="18">
        <f t="shared" si="0"/>
        <v>75427.004082999993</v>
      </c>
      <c r="D36" s="18">
        <f t="shared" si="1"/>
        <v>6285.5836735833327</v>
      </c>
      <c r="E36" s="19">
        <f t="shared" si="2"/>
        <v>38.171560770748982</v>
      </c>
      <c r="F36" s="19">
        <f t="shared" si="3"/>
        <v>19.085780385374491</v>
      </c>
      <c r="G36" s="19">
        <f t="shared" si="4"/>
        <v>7.6343121541497965</v>
      </c>
      <c r="H36" s="20">
        <f t="shared" si="5"/>
        <v>36.262982732211533</v>
      </c>
    </row>
    <row r="37" spans="1:8" x14ac:dyDescent="0.2">
      <c r="A37" s="8">
        <f t="shared" si="6"/>
        <v>30</v>
      </c>
      <c r="B37" s="18">
        <v>64453.120000000003</v>
      </c>
      <c r="C37" s="18">
        <f t="shared" si="0"/>
        <v>75519.720704000007</v>
      </c>
      <c r="D37" s="18">
        <f t="shared" si="1"/>
        <v>6293.310058666666</v>
      </c>
      <c r="E37" s="19">
        <f t="shared" si="2"/>
        <v>38.218482137651826</v>
      </c>
      <c r="F37" s="19">
        <f t="shared" si="3"/>
        <v>19.109241068825913</v>
      </c>
      <c r="G37" s="19">
        <f t="shared" si="4"/>
        <v>7.6436964275303652</v>
      </c>
      <c r="H37" s="20">
        <f t="shared" si="5"/>
        <v>36.307558030769236</v>
      </c>
    </row>
    <row r="38" spans="1:8" x14ac:dyDescent="0.2">
      <c r="A38" s="8">
        <f t="shared" si="6"/>
        <v>31</v>
      </c>
      <c r="B38" s="18">
        <v>64526.34</v>
      </c>
      <c r="C38" s="18">
        <f t="shared" si="0"/>
        <v>75605.512577999994</v>
      </c>
      <c r="D38" s="18">
        <f t="shared" si="1"/>
        <v>6300.4593814999998</v>
      </c>
      <c r="E38" s="19">
        <f t="shared" si="2"/>
        <v>38.261899077935219</v>
      </c>
      <c r="F38" s="19">
        <f t="shared" si="3"/>
        <v>19.130949538967609</v>
      </c>
      <c r="G38" s="19">
        <f t="shared" si="4"/>
        <v>7.6523798155870439</v>
      </c>
      <c r="H38" s="20">
        <f t="shared" si="5"/>
        <v>36.348804124038459</v>
      </c>
    </row>
    <row r="39" spans="1:8" x14ac:dyDescent="0.2">
      <c r="A39" s="8">
        <f t="shared" si="6"/>
        <v>32</v>
      </c>
      <c r="B39" s="18">
        <v>64594.17</v>
      </c>
      <c r="C39" s="18">
        <f t="shared" si="0"/>
        <v>75684.98898899999</v>
      </c>
      <c r="D39" s="18">
        <f t="shared" si="1"/>
        <v>6307.0824157499992</v>
      </c>
      <c r="E39" s="19">
        <f t="shared" si="2"/>
        <v>38.302119933704446</v>
      </c>
      <c r="F39" s="19">
        <f t="shared" si="3"/>
        <v>19.151059966852223</v>
      </c>
      <c r="G39" s="19">
        <f t="shared" si="4"/>
        <v>7.6604239867408896</v>
      </c>
      <c r="H39" s="20">
        <f t="shared" si="5"/>
        <v>36.387013937019226</v>
      </c>
    </row>
    <row r="40" spans="1:8" x14ac:dyDescent="0.2">
      <c r="A40" s="8">
        <f t="shared" si="6"/>
        <v>33</v>
      </c>
      <c r="B40" s="18">
        <v>64656.95</v>
      </c>
      <c r="C40" s="18">
        <f t="shared" si="0"/>
        <v>75758.548314999993</v>
      </c>
      <c r="D40" s="18">
        <f t="shared" si="1"/>
        <v>6313.2123595833327</v>
      </c>
      <c r="E40" s="19">
        <f t="shared" si="2"/>
        <v>38.339346313259107</v>
      </c>
      <c r="F40" s="19">
        <f t="shared" si="3"/>
        <v>19.169673156629553</v>
      </c>
      <c r="G40" s="19">
        <f t="shared" si="4"/>
        <v>7.6678692626518217</v>
      </c>
      <c r="H40" s="20">
        <f t="shared" si="5"/>
        <v>36.422378997596148</v>
      </c>
    </row>
    <row r="41" spans="1:8" x14ac:dyDescent="0.2">
      <c r="A41" s="8">
        <f t="shared" si="6"/>
        <v>34</v>
      </c>
      <c r="B41" s="18">
        <v>64715.13</v>
      </c>
      <c r="C41" s="18">
        <f t="shared" si="0"/>
        <v>75826.717820999998</v>
      </c>
      <c r="D41" s="18">
        <f t="shared" si="1"/>
        <v>6318.8931517499996</v>
      </c>
      <c r="E41" s="19">
        <f t="shared" si="2"/>
        <v>38.373845051113356</v>
      </c>
      <c r="F41" s="19">
        <f t="shared" si="3"/>
        <v>19.186922525556678</v>
      </c>
      <c r="G41" s="19">
        <f t="shared" si="4"/>
        <v>7.6747690102226711</v>
      </c>
      <c r="H41" s="20">
        <f t="shared" si="5"/>
        <v>36.455152798557691</v>
      </c>
    </row>
    <row r="42" spans="1:8" x14ac:dyDescent="0.2">
      <c r="A42" s="21">
        <f t="shared" si="6"/>
        <v>35</v>
      </c>
      <c r="B42" s="22">
        <v>64768.95</v>
      </c>
      <c r="C42" s="22">
        <f t="shared" si="0"/>
        <v>75889.778714999993</v>
      </c>
      <c r="D42" s="22">
        <f t="shared" si="1"/>
        <v>6324.1482262499994</v>
      </c>
      <c r="E42" s="23">
        <f t="shared" si="2"/>
        <v>38.405758459008091</v>
      </c>
      <c r="F42" s="23">
        <f t="shared" si="3"/>
        <v>19.202879229504045</v>
      </c>
      <c r="G42" s="23">
        <f t="shared" si="4"/>
        <v>7.6811516918016185</v>
      </c>
      <c r="H42" s="24">
        <f t="shared" si="5"/>
        <v>36.48547053605769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26</v>
      </c>
      <c r="B1" s="1" t="s">
        <v>60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37251.08</v>
      </c>
      <c r="C7" s="18">
        <f t="shared" ref="C7:C42" si="0">B7*$D$3</f>
        <v>43647.090435999999</v>
      </c>
      <c r="D7" s="18">
        <f t="shared" ref="D7:D42" si="1">B7/12*$D$3</f>
        <v>3637.2575363333331</v>
      </c>
      <c r="E7" s="19">
        <f t="shared" ref="E7:E42" si="2">C7/1976</f>
        <v>22.088608520242914</v>
      </c>
      <c r="F7" s="19">
        <f>E7/2</f>
        <v>11.044304260121457</v>
      </c>
      <c r="G7" s="19">
        <f>E7/5</f>
        <v>4.4177217040485832</v>
      </c>
      <c r="H7" s="20">
        <f>C7/2080</f>
        <v>20.984178094230767</v>
      </c>
    </row>
    <row r="8" spans="1:8" x14ac:dyDescent="0.2">
      <c r="A8" s="8">
        <f>A7+1</f>
        <v>1</v>
      </c>
      <c r="B8" s="18">
        <v>38325.64</v>
      </c>
      <c r="C8" s="18">
        <f t="shared" si="0"/>
        <v>44906.152387999995</v>
      </c>
      <c r="D8" s="18">
        <f t="shared" si="1"/>
        <v>3742.1793656666664</v>
      </c>
      <c r="E8" s="19">
        <f t="shared" si="2"/>
        <v>22.725785621457486</v>
      </c>
      <c r="F8" s="19">
        <f t="shared" ref="F8:F42" si="3">E8/2</f>
        <v>11.362892810728743</v>
      </c>
      <c r="G8" s="19">
        <f t="shared" ref="G8:G42" si="4">E8/5</f>
        <v>4.5451571242914977</v>
      </c>
      <c r="H8" s="20">
        <f t="shared" ref="H8:H42" si="5">C8/2080</f>
        <v>21.589496340384613</v>
      </c>
    </row>
    <row r="9" spans="1:8" x14ac:dyDescent="0.2">
      <c r="A9" s="8">
        <f t="shared" ref="A9:A42" si="6">A8+1</f>
        <v>2</v>
      </c>
      <c r="B9" s="18">
        <v>39444.959999999999</v>
      </c>
      <c r="C9" s="18">
        <f t="shared" si="0"/>
        <v>46217.659631999995</v>
      </c>
      <c r="D9" s="18">
        <f t="shared" si="1"/>
        <v>3851.4716359999998</v>
      </c>
      <c r="E9" s="19">
        <f t="shared" si="2"/>
        <v>23.389503862348175</v>
      </c>
      <c r="F9" s="19">
        <f t="shared" si="3"/>
        <v>11.694751931174087</v>
      </c>
      <c r="G9" s="19">
        <f t="shared" si="4"/>
        <v>4.6779007724696351</v>
      </c>
      <c r="H9" s="20">
        <f t="shared" si="5"/>
        <v>22.220028669230768</v>
      </c>
    </row>
    <row r="10" spans="1:8" x14ac:dyDescent="0.2">
      <c r="A10" s="8">
        <f t="shared" si="6"/>
        <v>3</v>
      </c>
      <c r="B10" s="18">
        <v>40564.269999999997</v>
      </c>
      <c r="C10" s="18">
        <f t="shared" si="0"/>
        <v>47529.155158999994</v>
      </c>
      <c r="D10" s="18">
        <f t="shared" si="1"/>
        <v>3960.7629299166661</v>
      </c>
      <c r="E10" s="19">
        <f t="shared" si="2"/>
        <v>24.053216173582992</v>
      </c>
      <c r="F10" s="19">
        <f t="shared" si="3"/>
        <v>12.026608086791496</v>
      </c>
      <c r="G10" s="19">
        <f t="shared" si="4"/>
        <v>4.8106432347165988</v>
      </c>
      <c r="H10" s="20">
        <f t="shared" si="5"/>
        <v>22.850555364903844</v>
      </c>
    </row>
    <row r="11" spans="1:8" x14ac:dyDescent="0.2">
      <c r="A11" s="8">
        <f t="shared" si="6"/>
        <v>4</v>
      </c>
      <c r="B11" s="18">
        <v>41907.46</v>
      </c>
      <c r="C11" s="18">
        <f t="shared" si="0"/>
        <v>49102.970881999994</v>
      </c>
      <c r="D11" s="18">
        <f t="shared" si="1"/>
        <v>4091.9142401666668</v>
      </c>
      <c r="E11" s="19">
        <f t="shared" si="2"/>
        <v>24.849681620445342</v>
      </c>
      <c r="F11" s="19">
        <f t="shared" si="3"/>
        <v>12.424840810222671</v>
      </c>
      <c r="G11" s="19">
        <f t="shared" si="4"/>
        <v>4.9699363240890682</v>
      </c>
      <c r="H11" s="20">
        <f t="shared" si="5"/>
        <v>23.607197539423073</v>
      </c>
    </row>
    <row r="12" spans="1:8" x14ac:dyDescent="0.2">
      <c r="A12" s="8">
        <f t="shared" si="6"/>
        <v>5</v>
      </c>
      <c r="B12" s="18">
        <v>43653.62</v>
      </c>
      <c r="C12" s="18">
        <f t="shared" si="0"/>
        <v>51148.946554000002</v>
      </c>
      <c r="D12" s="18">
        <f t="shared" si="1"/>
        <v>4262.4122128333329</v>
      </c>
      <c r="E12" s="19">
        <f t="shared" si="2"/>
        <v>25.885094409919031</v>
      </c>
      <c r="F12" s="19">
        <f t="shared" si="3"/>
        <v>12.942547204959515</v>
      </c>
      <c r="G12" s="19">
        <f t="shared" si="4"/>
        <v>5.1770188819838063</v>
      </c>
      <c r="H12" s="20">
        <f t="shared" si="5"/>
        <v>24.590839689423078</v>
      </c>
    </row>
    <row r="13" spans="1:8" x14ac:dyDescent="0.2">
      <c r="A13" s="8">
        <f t="shared" si="6"/>
        <v>6</v>
      </c>
      <c r="B13" s="18">
        <v>43653.62</v>
      </c>
      <c r="C13" s="18">
        <f t="shared" si="0"/>
        <v>51148.946554000002</v>
      </c>
      <c r="D13" s="18">
        <f t="shared" si="1"/>
        <v>4262.4122128333329</v>
      </c>
      <c r="E13" s="19">
        <f t="shared" si="2"/>
        <v>25.885094409919031</v>
      </c>
      <c r="F13" s="19">
        <f t="shared" si="3"/>
        <v>12.942547204959515</v>
      </c>
      <c r="G13" s="19">
        <f t="shared" si="4"/>
        <v>5.1770188819838063</v>
      </c>
      <c r="H13" s="20">
        <f t="shared" si="5"/>
        <v>24.590839689423078</v>
      </c>
    </row>
    <row r="14" spans="1:8" x14ac:dyDescent="0.2">
      <c r="A14" s="8">
        <f t="shared" si="6"/>
        <v>7</v>
      </c>
      <c r="B14" s="18">
        <v>45444.53</v>
      </c>
      <c r="C14" s="18">
        <f t="shared" si="0"/>
        <v>53247.355800999998</v>
      </c>
      <c r="D14" s="18">
        <f t="shared" si="1"/>
        <v>4437.2796500833329</v>
      </c>
      <c r="E14" s="19">
        <f t="shared" si="2"/>
        <v>26.947042409412955</v>
      </c>
      <c r="F14" s="19">
        <f t="shared" si="3"/>
        <v>13.473521204706477</v>
      </c>
      <c r="G14" s="19">
        <f t="shared" si="4"/>
        <v>5.3894084818825911</v>
      </c>
      <c r="H14" s="20">
        <f t="shared" si="5"/>
        <v>25.599690288942305</v>
      </c>
    </row>
    <row r="15" spans="1:8" x14ac:dyDescent="0.2">
      <c r="A15" s="8">
        <f t="shared" si="6"/>
        <v>8</v>
      </c>
      <c r="B15" s="18">
        <v>45444.53</v>
      </c>
      <c r="C15" s="18">
        <f t="shared" si="0"/>
        <v>53247.355800999998</v>
      </c>
      <c r="D15" s="18">
        <f t="shared" si="1"/>
        <v>4437.2796500833329</v>
      </c>
      <c r="E15" s="19">
        <f t="shared" si="2"/>
        <v>26.947042409412955</v>
      </c>
      <c r="F15" s="19">
        <f t="shared" si="3"/>
        <v>13.473521204706477</v>
      </c>
      <c r="G15" s="19">
        <f t="shared" si="4"/>
        <v>5.3894084818825911</v>
      </c>
      <c r="H15" s="20">
        <f t="shared" si="5"/>
        <v>25.599690288942305</v>
      </c>
    </row>
    <row r="16" spans="1:8" x14ac:dyDescent="0.2">
      <c r="A16" s="8">
        <f t="shared" si="6"/>
        <v>9</v>
      </c>
      <c r="B16" s="18">
        <v>47235.44</v>
      </c>
      <c r="C16" s="18">
        <f t="shared" si="0"/>
        <v>55345.765048000001</v>
      </c>
      <c r="D16" s="18">
        <f t="shared" si="1"/>
        <v>4612.1470873333337</v>
      </c>
      <c r="E16" s="19">
        <f t="shared" si="2"/>
        <v>28.008990408906882</v>
      </c>
      <c r="F16" s="19">
        <f t="shared" si="3"/>
        <v>14.004495204453441</v>
      </c>
      <c r="G16" s="19">
        <f t="shared" si="4"/>
        <v>5.6017980817813768</v>
      </c>
      <c r="H16" s="20">
        <f t="shared" si="5"/>
        <v>26.60854088846154</v>
      </c>
    </row>
    <row r="17" spans="1:8" x14ac:dyDescent="0.2">
      <c r="A17" s="8">
        <f t="shared" si="6"/>
        <v>10</v>
      </c>
      <c r="B17" s="18">
        <v>47235.44</v>
      </c>
      <c r="C17" s="18">
        <f t="shared" si="0"/>
        <v>55345.765048000001</v>
      </c>
      <c r="D17" s="18">
        <f t="shared" si="1"/>
        <v>4612.1470873333337</v>
      </c>
      <c r="E17" s="19">
        <f t="shared" si="2"/>
        <v>28.008990408906882</v>
      </c>
      <c r="F17" s="19">
        <f t="shared" si="3"/>
        <v>14.004495204453441</v>
      </c>
      <c r="G17" s="19">
        <f t="shared" si="4"/>
        <v>5.6017980817813768</v>
      </c>
      <c r="H17" s="20">
        <f t="shared" si="5"/>
        <v>26.60854088846154</v>
      </c>
    </row>
    <row r="18" spans="1:8" x14ac:dyDescent="0.2">
      <c r="A18" s="8">
        <f t="shared" si="6"/>
        <v>11</v>
      </c>
      <c r="B18" s="18">
        <v>49474.09</v>
      </c>
      <c r="C18" s="18">
        <f t="shared" si="0"/>
        <v>57968.791252999996</v>
      </c>
      <c r="D18" s="18">
        <f t="shared" si="1"/>
        <v>4830.7326044166657</v>
      </c>
      <c r="E18" s="19">
        <f t="shared" si="2"/>
        <v>29.336432820344129</v>
      </c>
      <c r="F18" s="19">
        <f t="shared" si="3"/>
        <v>14.668216410172064</v>
      </c>
      <c r="G18" s="19">
        <f t="shared" si="4"/>
        <v>5.8672865640688254</v>
      </c>
      <c r="H18" s="20">
        <f t="shared" si="5"/>
        <v>27.86961117932692</v>
      </c>
    </row>
    <row r="19" spans="1:8" x14ac:dyDescent="0.2">
      <c r="A19" s="8">
        <f t="shared" si="6"/>
        <v>12</v>
      </c>
      <c r="B19" s="18">
        <v>49474.09</v>
      </c>
      <c r="C19" s="18">
        <f t="shared" si="0"/>
        <v>57968.791252999996</v>
      </c>
      <c r="D19" s="18">
        <f t="shared" si="1"/>
        <v>4830.7326044166657</v>
      </c>
      <c r="E19" s="19">
        <f t="shared" si="2"/>
        <v>29.336432820344129</v>
      </c>
      <c r="F19" s="19">
        <f t="shared" si="3"/>
        <v>14.668216410172064</v>
      </c>
      <c r="G19" s="19">
        <f t="shared" si="4"/>
        <v>5.8672865640688254</v>
      </c>
      <c r="H19" s="20">
        <f t="shared" si="5"/>
        <v>27.86961117932692</v>
      </c>
    </row>
    <row r="20" spans="1:8" x14ac:dyDescent="0.2">
      <c r="A20" s="8">
        <f t="shared" si="6"/>
        <v>13</v>
      </c>
      <c r="B20" s="18">
        <v>51488.88</v>
      </c>
      <c r="C20" s="18">
        <f t="shared" si="0"/>
        <v>60329.520695999992</v>
      </c>
      <c r="D20" s="18">
        <f t="shared" si="1"/>
        <v>5027.4600579999997</v>
      </c>
      <c r="E20" s="19">
        <f t="shared" si="2"/>
        <v>30.531133955465585</v>
      </c>
      <c r="F20" s="19">
        <f t="shared" si="3"/>
        <v>15.265566977732792</v>
      </c>
      <c r="G20" s="19">
        <f t="shared" si="4"/>
        <v>6.1062267910931167</v>
      </c>
      <c r="H20" s="20">
        <f t="shared" si="5"/>
        <v>29.004577257692304</v>
      </c>
    </row>
    <row r="21" spans="1:8" x14ac:dyDescent="0.2">
      <c r="A21" s="8">
        <f t="shared" si="6"/>
        <v>14</v>
      </c>
      <c r="B21" s="18">
        <v>51488.88</v>
      </c>
      <c r="C21" s="18">
        <f t="shared" si="0"/>
        <v>60329.520695999992</v>
      </c>
      <c r="D21" s="18">
        <f t="shared" si="1"/>
        <v>5027.4600579999997</v>
      </c>
      <c r="E21" s="19">
        <f t="shared" si="2"/>
        <v>30.531133955465585</v>
      </c>
      <c r="F21" s="19">
        <f t="shared" si="3"/>
        <v>15.265566977732792</v>
      </c>
      <c r="G21" s="19">
        <f t="shared" si="4"/>
        <v>6.1062267910931167</v>
      </c>
      <c r="H21" s="20">
        <f t="shared" si="5"/>
        <v>29.004577257692304</v>
      </c>
    </row>
    <row r="22" spans="1:8" x14ac:dyDescent="0.2">
      <c r="A22" s="8">
        <f t="shared" si="6"/>
        <v>15</v>
      </c>
      <c r="B22" s="18">
        <v>53503.66</v>
      </c>
      <c r="C22" s="18">
        <f t="shared" si="0"/>
        <v>62690.238422000002</v>
      </c>
      <c r="D22" s="18">
        <f t="shared" si="1"/>
        <v>5224.1865351666665</v>
      </c>
      <c r="E22" s="19">
        <f t="shared" si="2"/>
        <v>31.725829160931177</v>
      </c>
      <c r="F22" s="19">
        <f t="shared" si="3"/>
        <v>15.862914580465588</v>
      </c>
      <c r="G22" s="19">
        <f t="shared" si="4"/>
        <v>6.3451658321862352</v>
      </c>
      <c r="H22" s="20">
        <f t="shared" si="5"/>
        <v>30.139537702884617</v>
      </c>
    </row>
    <row r="23" spans="1:8" x14ac:dyDescent="0.2">
      <c r="A23" s="8">
        <f t="shared" si="6"/>
        <v>16</v>
      </c>
      <c r="B23" s="18">
        <v>53503.66</v>
      </c>
      <c r="C23" s="18">
        <f t="shared" si="0"/>
        <v>62690.238422000002</v>
      </c>
      <c r="D23" s="18">
        <f t="shared" si="1"/>
        <v>5224.1865351666665</v>
      </c>
      <c r="E23" s="19">
        <f t="shared" si="2"/>
        <v>31.725829160931177</v>
      </c>
      <c r="F23" s="19">
        <f t="shared" si="3"/>
        <v>15.862914580465588</v>
      </c>
      <c r="G23" s="19">
        <f t="shared" si="4"/>
        <v>6.3451658321862352</v>
      </c>
      <c r="H23" s="20">
        <f t="shared" si="5"/>
        <v>30.139537702884617</v>
      </c>
    </row>
    <row r="24" spans="1:8" x14ac:dyDescent="0.2">
      <c r="A24" s="8">
        <f t="shared" si="6"/>
        <v>17</v>
      </c>
      <c r="B24" s="18">
        <v>55742.31</v>
      </c>
      <c r="C24" s="18">
        <f t="shared" si="0"/>
        <v>65313.264626999997</v>
      </c>
      <c r="D24" s="18">
        <f t="shared" si="1"/>
        <v>5442.7720522500003</v>
      </c>
      <c r="E24" s="19">
        <f t="shared" si="2"/>
        <v>33.053271572368416</v>
      </c>
      <c r="F24" s="19">
        <f t="shared" si="3"/>
        <v>16.526635786184208</v>
      </c>
      <c r="G24" s="19">
        <f t="shared" si="4"/>
        <v>6.6106543144736829</v>
      </c>
      <c r="H24" s="20">
        <f t="shared" si="5"/>
        <v>31.400607993749997</v>
      </c>
    </row>
    <row r="25" spans="1:8" x14ac:dyDescent="0.2">
      <c r="A25" s="8">
        <f t="shared" si="6"/>
        <v>18</v>
      </c>
      <c r="B25" s="18">
        <v>55742.31</v>
      </c>
      <c r="C25" s="18">
        <f t="shared" si="0"/>
        <v>65313.264626999997</v>
      </c>
      <c r="D25" s="18">
        <f t="shared" si="1"/>
        <v>5442.7720522500003</v>
      </c>
      <c r="E25" s="19">
        <f t="shared" si="2"/>
        <v>33.053271572368416</v>
      </c>
      <c r="F25" s="19">
        <f t="shared" si="3"/>
        <v>16.526635786184208</v>
      </c>
      <c r="G25" s="19">
        <f t="shared" si="4"/>
        <v>6.6106543144736829</v>
      </c>
      <c r="H25" s="20">
        <f t="shared" si="5"/>
        <v>31.400607993749997</v>
      </c>
    </row>
    <row r="26" spans="1:8" x14ac:dyDescent="0.2">
      <c r="A26" s="8">
        <f t="shared" si="6"/>
        <v>19</v>
      </c>
      <c r="B26" s="18">
        <v>55742.31</v>
      </c>
      <c r="C26" s="18">
        <f t="shared" si="0"/>
        <v>65313.264626999997</v>
      </c>
      <c r="D26" s="18">
        <f t="shared" si="1"/>
        <v>5442.7720522500003</v>
      </c>
      <c r="E26" s="19">
        <f t="shared" si="2"/>
        <v>33.053271572368416</v>
      </c>
      <c r="F26" s="19">
        <f t="shared" si="3"/>
        <v>16.526635786184208</v>
      </c>
      <c r="G26" s="19">
        <f t="shared" si="4"/>
        <v>6.6106543144736829</v>
      </c>
      <c r="H26" s="20">
        <f t="shared" si="5"/>
        <v>31.400607993749997</v>
      </c>
    </row>
    <row r="27" spans="1:8" x14ac:dyDescent="0.2">
      <c r="A27" s="8">
        <f t="shared" si="6"/>
        <v>20</v>
      </c>
      <c r="B27" s="18">
        <v>57757.08</v>
      </c>
      <c r="C27" s="18">
        <f t="shared" si="0"/>
        <v>67673.970635999998</v>
      </c>
      <c r="D27" s="18">
        <f t="shared" si="1"/>
        <v>5639.4975530000002</v>
      </c>
      <c r="E27" s="19">
        <f t="shared" si="2"/>
        <v>34.247960848178138</v>
      </c>
      <c r="F27" s="19">
        <f t="shared" si="3"/>
        <v>17.123980424089069</v>
      </c>
      <c r="G27" s="19">
        <f t="shared" si="4"/>
        <v>6.8495921696356277</v>
      </c>
      <c r="H27" s="20">
        <f t="shared" si="5"/>
        <v>32.535562805769231</v>
      </c>
    </row>
    <row r="28" spans="1:8" x14ac:dyDescent="0.2">
      <c r="A28" s="8">
        <f t="shared" si="6"/>
        <v>21</v>
      </c>
      <c r="B28" s="18">
        <v>57757.08</v>
      </c>
      <c r="C28" s="18">
        <f t="shared" si="0"/>
        <v>67673.970635999998</v>
      </c>
      <c r="D28" s="18">
        <f t="shared" si="1"/>
        <v>5639.4975530000002</v>
      </c>
      <c r="E28" s="19">
        <f t="shared" si="2"/>
        <v>34.247960848178138</v>
      </c>
      <c r="F28" s="19">
        <f t="shared" si="3"/>
        <v>17.123980424089069</v>
      </c>
      <c r="G28" s="19">
        <f t="shared" si="4"/>
        <v>6.8495921696356277</v>
      </c>
      <c r="H28" s="20">
        <f t="shared" si="5"/>
        <v>32.535562805769231</v>
      </c>
    </row>
    <row r="29" spans="1:8" x14ac:dyDescent="0.2">
      <c r="A29" s="8">
        <f t="shared" si="6"/>
        <v>22</v>
      </c>
      <c r="B29" s="18">
        <v>59995.73</v>
      </c>
      <c r="C29" s="18">
        <f t="shared" si="0"/>
        <v>70296.996841</v>
      </c>
      <c r="D29" s="18">
        <f t="shared" si="1"/>
        <v>5858.083070083333</v>
      </c>
      <c r="E29" s="19">
        <f t="shared" si="2"/>
        <v>35.575403259615385</v>
      </c>
      <c r="F29" s="19">
        <f t="shared" si="3"/>
        <v>17.787701629807692</v>
      </c>
      <c r="G29" s="19">
        <f t="shared" si="4"/>
        <v>7.1150806519230771</v>
      </c>
      <c r="H29" s="20">
        <f t="shared" si="5"/>
        <v>33.796633096634615</v>
      </c>
    </row>
    <row r="30" spans="1:8" x14ac:dyDescent="0.2">
      <c r="A30" s="8">
        <f t="shared" si="6"/>
        <v>23</v>
      </c>
      <c r="B30" s="18">
        <v>62234.39</v>
      </c>
      <c r="C30" s="18">
        <f t="shared" si="0"/>
        <v>72920.034763000003</v>
      </c>
      <c r="D30" s="18">
        <f t="shared" si="1"/>
        <v>6076.669563583333</v>
      </c>
      <c r="E30" s="19">
        <f t="shared" si="2"/>
        <v>36.902851600708502</v>
      </c>
      <c r="F30" s="19">
        <f t="shared" si="3"/>
        <v>18.451425800354251</v>
      </c>
      <c r="G30" s="19">
        <f t="shared" si="4"/>
        <v>7.3805703201417003</v>
      </c>
      <c r="H30" s="20">
        <f t="shared" si="5"/>
        <v>35.05770902067308</v>
      </c>
    </row>
    <row r="31" spans="1:8" x14ac:dyDescent="0.2">
      <c r="A31" s="8">
        <f t="shared" si="6"/>
        <v>24</v>
      </c>
      <c r="B31" s="18">
        <v>64025.3</v>
      </c>
      <c r="C31" s="18">
        <f t="shared" si="0"/>
        <v>75018.444010000007</v>
      </c>
      <c r="D31" s="18">
        <f t="shared" si="1"/>
        <v>6251.537000833333</v>
      </c>
      <c r="E31" s="19">
        <f t="shared" si="2"/>
        <v>37.964799600202433</v>
      </c>
      <c r="F31" s="19">
        <f t="shared" si="3"/>
        <v>18.982399800101216</v>
      </c>
      <c r="G31" s="19">
        <f t="shared" si="4"/>
        <v>7.5929599200404869</v>
      </c>
      <c r="H31" s="20">
        <f t="shared" si="5"/>
        <v>36.066559620192308</v>
      </c>
    </row>
    <row r="32" spans="1:8" x14ac:dyDescent="0.2">
      <c r="A32" s="8">
        <f t="shared" si="6"/>
        <v>25</v>
      </c>
      <c r="B32" s="18">
        <v>64141.46</v>
      </c>
      <c r="C32" s="18">
        <f t="shared" si="0"/>
        <v>75154.548681999993</v>
      </c>
      <c r="D32" s="18">
        <f t="shared" si="1"/>
        <v>6262.8790568333334</v>
      </c>
      <c r="E32" s="19">
        <f t="shared" si="2"/>
        <v>38.033678482793519</v>
      </c>
      <c r="F32" s="19">
        <f t="shared" si="3"/>
        <v>19.01683924139676</v>
      </c>
      <c r="G32" s="19">
        <f t="shared" si="4"/>
        <v>7.6067356965587036</v>
      </c>
      <c r="H32" s="20">
        <f t="shared" si="5"/>
        <v>36.131994558653844</v>
      </c>
    </row>
    <row r="33" spans="1:8" x14ac:dyDescent="0.2">
      <c r="A33" s="8">
        <f t="shared" si="6"/>
        <v>26</v>
      </c>
      <c r="B33" s="18">
        <v>64249.09</v>
      </c>
      <c r="C33" s="18">
        <f t="shared" si="0"/>
        <v>75280.658752999996</v>
      </c>
      <c r="D33" s="18">
        <f t="shared" si="1"/>
        <v>6273.388229416666</v>
      </c>
      <c r="E33" s="19">
        <f t="shared" si="2"/>
        <v>38.097499368927124</v>
      </c>
      <c r="F33" s="19">
        <f t="shared" si="3"/>
        <v>19.048749684463562</v>
      </c>
      <c r="G33" s="19">
        <f t="shared" si="4"/>
        <v>7.6194998737854247</v>
      </c>
      <c r="H33" s="20">
        <f t="shared" si="5"/>
        <v>36.192624400480767</v>
      </c>
    </row>
    <row r="34" spans="1:8" x14ac:dyDescent="0.2">
      <c r="A34" s="8">
        <f t="shared" si="6"/>
        <v>27</v>
      </c>
      <c r="B34" s="18">
        <v>64348.81</v>
      </c>
      <c r="C34" s="18">
        <f t="shared" si="0"/>
        <v>75397.500676999989</v>
      </c>
      <c r="D34" s="18">
        <f t="shared" si="1"/>
        <v>6283.1250564166667</v>
      </c>
      <c r="E34" s="19">
        <f t="shared" si="2"/>
        <v>38.156629897267202</v>
      </c>
      <c r="F34" s="19">
        <f t="shared" si="3"/>
        <v>19.078314948633601</v>
      </c>
      <c r="G34" s="19">
        <f t="shared" si="4"/>
        <v>7.6313259794534405</v>
      </c>
      <c r="H34" s="20">
        <f t="shared" si="5"/>
        <v>36.248798402403843</v>
      </c>
    </row>
    <row r="35" spans="1:8" x14ac:dyDescent="0.2">
      <c r="A35" s="8">
        <f t="shared" si="6"/>
        <v>28</v>
      </c>
      <c r="B35" s="18">
        <v>64441.2</v>
      </c>
      <c r="C35" s="18">
        <f t="shared" si="0"/>
        <v>75505.75404</v>
      </c>
      <c r="D35" s="18">
        <f t="shared" si="1"/>
        <v>6292.1461699999991</v>
      </c>
      <c r="E35" s="19">
        <f t="shared" si="2"/>
        <v>38.21141398785425</v>
      </c>
      <c r="F35" s="19">
        <f t="shared" si="3"/>
        <v>19.105706993927125</v>
      </c>
      <c r="G35" s="19">
        <f t="shared" si="4"/>
        <v>7.6422827975708501</v>
      </c>
      <c r="H35" s="20">
        <f t="shared" si="5"/>
        <v>36.300843288461536</v>
      </c>
    </row>
    <row r="36" spans="1:8" x14ac:dyDescent="0.2">
      <c r="A36" s="8">
        <f t="shared" si="6"/>
        <v>29</v>
      </c>
      <c r="B36" s="18">
        <v>64526.74</v>
      </c>
      <c r="C36" s="18">
        <f t="shared" si="0"/>
        <v>75605.981258</v>
      </c>
      <c r="D36" s="18">
        <f t="shared" si="1"/>
        <v>6300.4984381666663</v>
      </c>
      <c r="E36" s="19">
        <f t="shared" si="2"/>
        <v>38.262136264170039</v>
      </c>
      <c r="F36" s="19">
        <f t="shared" si="3"/>
        <v>19.131068132085019</v>
      </c>
      <c r="G36" s="19">
        <f t="shared" si="4"/>
        <v>7.6524272528340074</v>
      </c>
      <c r="H36" s="20">
        <f t="shared" si="5"/>
        <v>36.349029450961538</v>
      </c>
    </row>
    <row r="37" spans="1:8" x14ac:dyDescent="0.2">
      <c r="A37" s="8">
        <f t="shared" si="6"/>
        <v>30</v>
      </c>
      <c r="B37" s="18">
        <v>64606.05</v>
      </c>
      <c r="C37" s="18">
        <f t="shared" si="0"/>
        <v>75698.908785000007</v>
      </c>
      <c r="D37" s="18">
        <f t="shared" si="1"/>
        <v>6308.2423987500006</v>
      </c>
      <c r="E37" s="19">
        <f t="shared" si="2"/>
        <v>38.309164364878548</v>
      </c>
      <c r="F37" s="19">
        <f t="shared" si="3"/>
        <v>19.154582182439274</v>
      </c>
      <c r="G37" s="19">
        <f t="shared" si="4"/>
        <v>7.6618328729757099</v>
      </c>
      <c r="H37" s="20">
        <f t="shared" si="5"/>
        <v>36.393706146634621</v>
      </c>
    </row>
    <row r="38" spans="1:8" x14ac:dyDescent="0.2">
      <c r="A38" s="8">
        <f t="shared" si="6"/>
        <v>31</v>
      </c>
      <c r="B38" s="18">
        <v>64679.45</v>
      </c>
      <c r="C38" s="18">
        <f t="shared" si="0"/>
        <v>75784.911564999988</v>
      </c>
      <c r="D38" s="18">
        <f t="shared" si="1"/>
        <v>6315.4092970833326</v>
      </c>
      <c r="E38" s="19">
        <f t="shared" si="2"/>
        <v>38.352688038967607</v>
      </c>
      <c r="F38" s="19">
        <f t="shared" si="3"/>
        <v>19.176344019483803</v>
      </c>
      <c r="G38" s="19">
        <f t="shared" si="4"/>
        <v>7.6705376077935217</v>
      </c>
      <c r="H38" s="20">
        <f t="shared" si="5"/>
        <v>36.435053637019223</v>
      </c>
    </row>
    <row r="39" spans="1:8" x14ac:dyDescent="0.2">
      <c r="A39" s="8">
        <f t="shared" si="6"/>
        <v>32</v>
      </c>
      <c r="B39" s="18">
        <v>64747.44</v>
      </c>
      <c r="C39" s="18">
        <f t="shared" si="0"/>
        <v>75864.575448000003</v>
      </c>
      <c r="D39" s="18">
        <f t="shared" si="1"/>
        <v>6322.0479539999997</v>
      </c>
      <c r="E39" s="19">
        <f t="shared" si="2"/>
        <v>38.393003769230774</v>
      </c>
      <c r="F39" s="19">
        <f t="shared" si="3"/>
        <v>19.196501884615387</v>
      </c>
      <c r="G39" s="19">
        <f t="shared" si="4"/>
        <v>7.6786007538461547</v>
      </c>
      <c r="H39" s="20">
        <f t="shared" si="5"/>
        <v>36.473353580769235</v>
      </c>
    </row>
    <row r="40" spans="1:8" x14ac:dyDescent="0.2">
      <c r="A40" s="8">
        <f t="shared" si="6"/>
        <v>33</v>
      </c>
      <c r="B40" s="18">
        <v>64810.37</v>
      </c>
      <c r="C40" s="18">
        <f t="shared" si="0"/>
        <v>75938.310528999995</v>
      </c>
      <c r="D40" s="18">
        <f t="shared" si="1"/>
        <v>6328.1925440833338</v>
      </c>
      <c r="E40" s="19">
        <f t="shared" si="2"/>
        <v>38.430319093623481</v>
      </c>
      <c r="F40" s="19">
        <f t="shared" si="3"/>
        <v>19.215159546811741</v>
      </c>
      <c r="G40" s="19">
        <f t="shared" si="4"/>
        <v>7.6860638187246959</v>
      </c>
      <c r="H40" s="20">
        <f t="shared" si="5"/>
        <v>36.508803138942305</v>
      </c>
    </row>
    <row r="41" spans="1:8" x14ac:dyDescent="0.2">
      <c r="A41" s="8">
        <f t="shared" si="6"/>
        <v>34</v>
      </c>
      <c r="B41" s="18">
        <v>64868.68</v>
      </c>
      <c r="C41" s="18">
        <f t="shared" si="0"/>
        <v>76006.632356000002</v>
      </c>
      <c r="D41" s="18">
        <f t="shared" si="1"/>
        <v>6333.8860296666662</v>
      </c>
      <c r="E41" s="19">
        <f t="shared" si="2"/>
        <v>38.464894917004052</v>
      </c>
      <c r="F41" s="19">
        <f t="shared" si="3"/>
        <v>19.232447458502026</v>
      </c>
      <c r="G41" s="19">
        <f t="shared" si="4"/>
        <v>7.6929789834008107</v>
      </c>
      <c r="H41" s="20">
        <f t="shared" si="5"/>
        <v>36.541650171153847</v>
      </c>
    </row>
    <row r="42" spans="1:8" x14ac:dyDescent="0.2">
      <c r="A42" s="21">
        <f t="shared" si="6"/>
        <v>35</v>
      </c>
      <c r="B42" s="22">
        <v>64922.63</v>
      </c>
      <c r="C42" s="22">
        <f t="shared" si="0"/>
        <v>76069.845570999998</v>
      </c>
      <c r="D42" s="22">
        <f t="shared" si="1"/>
        <v>6339.1537975833335</v>
      </c>
      <c r="E42" s="23">
        <f t="shared" si="2"/>
        <v>38.496885410425101</v>
      </c>
      <c r="F42" s="23">
        <f t="shared" si="3"/>
        <v>19.24844270521255</v>
      </c>
      <c r="G42" s="23">
        <f t="shared" si="4"/>
        <v>7.6993770820850198</v>
      </c>
      <c r="H42" s="24">
        <f t="shared" si="5"/>
        <v>36.572041139903845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28</v>
      </c>
      <c r="B1" s="1" t="s">
        <v>61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38683.82</v>
      </c>
      <c r="C7" s="18">
        <f t="shared" ref="C7:C42" si="0">B7*$D$3</f>
        <v>45325.831893999995</v>
      </c>
      <c r="D7" s="18">
        <f t="shared" ref="D7:D42" si="1">B7/12*$D$3</f>
        <v>3777.1526578333333</v>
      </c>
      <c r="E7" s="19">
        <f t="shared" ref="E7:E42" si="2">C7/1976</f>
        <v>22.938174035425099</v>
      </c>
      <c r="F7" s="19">
        <f>E7/2</f>
        <v>11.46908701771255</v>
      </c>
      <c r="G7" s="19">
        <f>E7/5</f>
        <v>4.5876348070850197</v>
      </c>
      <c r="H7" s="20">
        <f>C7/2080</f>
        <v>21.791265333653843</v>
      </c>
    </row>
    <row r="8" spans="1:8" x14ac:dyDescent="0.2">
      <c r="A8" s="8">
        <f>A7+1</f>
        <v>1</v>
      </c>
      <c r="B8" s="18">
        <v>39799.699999999997</v>
      </c>
      <c r="C8" s="18">
        <f t="shared" si="0"/>
        <v>46633.308489999996</v>
      </c>
      <c r="D8" s="18">
        <f t="shared" si="1"/>
        <v>3886.109040833333</v>
      </c>
      <c r="E8" s="19">
        <f t="shared" si="2"/>
        <v>23.599852474696355</v>
      </c>
      <c r="F8" s="19">
        <f t="shared" ref="F8:F42" si="3">E8/2</f>
        <v>11.799926237348178</v>
      </c>
      <c r="G8" s="19">
        <f t="shared" ref="G8:G42" si="4">E8/5</f>
        <v>4.7199704949392709</v>
      </c>
      <c r="H8" s="20">
        <f t="shared" ref="H8:H42" si="5">C8/2080</f>
        <v>22.419859850961537</v>
      </c>
    </row>
    <row r="9" spans="1:8" x14ac:dyDescent="0.2">
      <c r="A9" s="8">
        <f t="shared" ref="A9:A42" si="6">A8+1</f>
        <v>2</v>
      </c>
      <c r="B9" s="18">
        <v>40962.080000000002</v>
      </c>
      <c r="C9" s="18">
        <f t="shared" si="0"/>
        <v>47995.269136000003</v>
      </c>
      <c r="D9" s="18">
        <f t="shared" si="1"/>
        <v>3999.6057613333332</v>
      </c>
      <c r="E9" s="19">
        <f t="shared" si="2"/>
        <v>24.289103813765184</v>
      </c>
      <c r="F9" s="19">
        <f t="shared" si="3"/>
        <v>12.144551906882592</v>
      </c>
      <c r="G9" s="19">
        <f t="shared" si="4"/>
        <v>4.857820762753037</v>
      </c>
      <c r="H9" s="20">
        <f t="shared" si="5"/>
        <v>23.074648623076925</v>
      </c>
    </row>
    <row r="10" spans="1:8" x14ac:dyDescent="0.2">
      <c r="A10" s="8">
        <f t="shared" si="6"/>
        <v>3</v>
      </c>
      <c r="B10" s="18">
        <v>42124.43</v>
      </c>
      <c r="C10" s="18">
        <f t="shared" si="0"/>
        <v>49357.194630999998</v>
      </c>
      <c r="D10" s="18">
        <f t="shared" si="1"/>
        <v>4113.0995525833332</v>
      </c>
      <c r="E10" s="19">
        <f t="shared" si="2"/>
        <v>24.978337363866395</v>
      </c>
      <c r="F10" s="19">
        <f t="shared" si="3"/>
        <v>12.489168681933197</v>
      </c>
      <c r="G10" s="19">
        <f t="shared" si="4"/>
        <v>4.9956674727732793</v>
      </c>
      <c r="H10" s="20">
        <f t="shared" si="5"/>
        <v>23.729420495673075</v>
      </c>
    </row>
    <row r="11" spans="1:8" x14ac:dyDescent="0.2">
      <c r="A11" s="8">
        <f t="shared" si="6"/>
        <v>4</v>
      </c>
      <c r="B11" s="18">
        <v>43519.3</v>
      </c>
      <c r="C11" s="18">
        <f t="shared" si="0"/>
        <v>50991.56381</v>
      </c>
      <c r="D11" s="18">
        <f t="shared" si="1"/>
        <v>4249.2969841666672</v>
      </c>
      <c r="E11" s="19">
        <f t="shared" si="2"/>
        <v>25.805447272267205</v>
      </c>
      <c r="F11" s="19">
        <f t="shared" si="3"/>
        <v>12.902723636133603</v>
      </c>
      <c r="G11" s="19">
        <f t="shared" si="4"/>
        <v>5.1610894544534407</v>
      </c>
      <c r="H11" s="20">
        <f t="shared" si="5"/>
        <v>24.515174908653847</v>
      </c>
    </row>
    <row r="12" spans="1:8" x14ac:dyDescent="0.2">
      <c r="A12" s="8">
        <f t="shared" si="6"/>
        <v>5</v>
      </c>
      <c r="B12" s="18">
        <v>45332.6</v>
      </c>
      <c r="C12" s="18">
        <f t="shared" si="0"/>
        <v>53116.207419999999</v>
      </c>
      <c r="D12" s="18">
        <f t="shared" si="1"/>
        <v>4426.3506183333329</v>
      </c>
      <c r="E12" s="19">
        <f t="shared" si="2"/>
        <v>26.880671771255059</v>
      </c>
      <c r="F12" s="19">
        <f t="shared" si="3"/>
        <v>13.44033588562753</v>
      </c>
      <c r="G12" s="19">
        <f t="shared" si="4"/>
        <v>5.376134354251012</v>
      </c>
      <c r="H12" s="20">
        <f t="shared" si="5"/>
        <v>25.536638182692307</v>
      </c>
    </row>
    <row r="13" spans="1:8" x14ac:dyDescent="0.2">
      <c r="A13" s="8">
        <f t="shared" si="6"/>
        <v>6</v>
      </c>
      <c r="B13" s="18">
        <v>45332.6</v>
      </c>
      <c r="C13" s="18">
        <f t="shared" si="0"/>
        <v>53116.207419999999</v>
      </c>
      <c r="D13" s="18">
        <f t="shared" si="1"/>
        <v>4426.3506183333329</v>
      </c>
      <c r="E13" s="19">
        <f t="shared" si="2"/>
        <v>26.880671771255059</v>
      </c>
      <c r="F13" s="19">
        <f t="shared" si="3"/>
        <v>13.44033588562753</v>
      </c>
      <c r="G13" s="19">
        <f t="shared" si="4"/>
        <v>5.376134354251012</v>
      </c>
      <c r="H13" s="20">
        <f t="shared" si="5"/>
        <v>25.536638182692307</v>
      </c>
    </row>
    <row r="14" spans="1:8" x14ac:dyDescent="0.2">
      <c r="A14" s="8">
        <f t="shared" si="6"/>
        <v>7</v>
      </c>
      <c r="B14" s="18">
        <v>47192.38</v>
      </c>
      <c r="C14" s="18">
        <f t="shared" si="0"/>
        <v>55295.311645999995</v>
      </c>
      <c r="D14" s="18">
        <f t="shared" si="1"/>
        <v>4607.9426371666668</v>
      </c>
      <c r="E14" s="19">
        <f t="shared" si="2"/>
        <v>27.983457310728742</v>
      </c>
      <c r="F14" s="19">
        <f t="shared" si="3"/>
        <v>13.991728655364371</v>
      </c>
      <c r="G14" s="19">
        <f t="shared" si="4"/>
        <v>5.5966914621457482</v>
      </c>
      <c r="H14" s="20">
        <f t="shared" si="5"/>
        <v>26.584284445192306</v>
      </c>
    </row>
    <row r="15" spans="1:8" x14ac:dyDescent="0.2">
      <c r="A15" s="8">
        <f t="shared" si="6"/>
        <v>8</v>
      </c>
      <c r="B15" s="18">
        <v>47192.38</v>
      </c>
      <c r="C15" s="18">
        <f t="shared" si="0"/>
        <v>55295.311645999995</v>
      </c>
      <c r="D15" s="18">
        <f t="shared" si="1"/>
        <v>4607.9426371666668</v>
      </c>
      <c r="E15" s="19">
        <f t="shared" si="2"/>
        <v>27.983457310728742</v>
      </c>
      <c r="F15" s="19">
        <f t="shared" si="3"/>
        <v>13.991728655364371</v>
      </c>
      <c r="G15" s="19">
        <f t="shared" si="4"/>
        <v>5.5966914621457482</v>
      </c>
      <c r="H15" s="20">
        <f t="shared" si="5"/>
        <v>26.584284445192306</v>
      </c>
    </row>
    <row r="16" spans="1:8" x14ac:dyDescent="0.2">
      <c r="A16" s="8">
        <f t="shared" si="6"/>
        <v>9</v>
      </c>
      <c r="B16" s="18">
        <v>49052.2</v>
      </c>
      <c r="C16" s="18">
        <f t="shared" si="0"/>
        <v>57474.462739999995</v>
      </c>
      <c r="D16" s="18">
        <f t="shared" si="1"/>
        <v>4789.5385616666663</v>
      </c>
      <c r="E16" s="19">
        <f t="shared" si="2"/>
        <v>29.086266568825909</v>
      </c>
      <c r="F16" s="19">
        <f t="shared" si="3"/>
        <v>14.543133284412955</v>
      </c>
      <c r="G16" s="19">
        <f t="shared" si="4"/>
        <v>5.8172533137651818</v>
      </c>
      <c r="H16" s="20">
        <f t="shared" si="5"/>
        <v>27.631953240384615</v>
      </c>
    </row>
    <row r="17" spans="1:8" x14ac:dyDescent="0.2">
      <c r="A17" s="8">
        <f t="shared" si="6"/>
        <v>10</v>
      </c>
      <c r="B17" s="18">
        <v>49052.2</v>
      </c>
      <c r="C17" s="18">
        <f t="shared" si="0"/>
        <v>57474.462739999995</v>
      </c>
      <c r="D17" s="18">
        <f t="shared" si="1"/>
        <v>4789.5385616666663</v>
      </c>
      <c r="E17" s="19">
        <f t="shared" si="2"/>
        <v>29.086266568825909</v>
      </c>
      <c r="F17" s="19">
        <f t="shared" si="3"/>
        <v>14.543133284412955</v>
      </c>
      <c r="G17" s="19">
        <f t="shared" si="4"/>
        <v>5.8172533137651818</v>
      </c>
      <c r="H17" s="20">
        <f t="shared" si="5"/>
        <v>27.631953240384615</v>
      </c>
    </row>
    <row r="18" spans="1:8" x14ac:dyDescent="0.2">
      <c r="A18" s="8">
        <f t="shared" si="6"/>
        <v>11</v>
      </c>
      <c r="B18" s="18">
        <v>51376.95</v>
      </c>
      <c r="C18" s="18">
        <f t="shared" si="0"/>
        <v>60198.372314999993</v>
      </c>
      <c r="D18" s="18">
        <f t="shared" si="1"/>
        <v>5016.5310262499988</v>
      </c>
      <c r="E18" s="19">
        <f t="shared" si="2"/>
        <v>30.464763317307689</v>
      </c>
      <c r="F18" s="19">
        <f t="shared" si="3"/>
        <v>15.232381658653845</v>
      </c>
      <c r="G18" s="19">
        <f t="shared" si="4"/>
        <v>6.0929526634615376</v>
      </c>
      <c r="H18" s="20">
        <f t="shared" si="5"/>
        <v>28.941525151442306</v>
      </c>
    </row>
    <row r="19" spans="1:8" x14ac:dyDescent="0.2">
      <c r="A19" s="8">
        <f t="shared" si="6"/>
        <v>12</v>
      </c>
      <c r="B19" s="18">
        <v>51376.95</v>
      </c>
      <c r="C19" s="18">
        <f t="shared" si="0"/>
        <v>60198.372314999993</v>
      </c>
      <c r="D19" s="18">
        <f t="shared" si="1"/>
        <v>5016.5310262499988</v>
      </c>
      <c r="E19" s="19">
        <f t="shared" si="2"/>
        <v>30.464763317307689</v>
      </c>
      <c r="F19" s="19">
        <f t="shared" si="3"/>
        <v>15.232381658653845</v>
      </c>
      <c r="G19" s="19">
        <f t="shared" si="4"/>
        <v>6.0929526634615376</v>
      </c>
      <c r="H19" s="20">
        <f t="shared" si="5"/>
        <v>28.941525151442306</v>
      </c>
    </row>
    <row r="20" spans="1:8" x14ac:dyDescent="0.2">
      <c r="A20" s="8">
        <f t="shared" si="6"/>
        <v>13</v>
      </c>
      <c r="B20" s="18">
        <v>53469.22</v>
      </c>
      <c r="C20" s="18">
        <f t="shared" si="0"/>
        <v>62649.885073999998</v>
      </c>
      <c r="D20" s="18">
        <f t="shared" si="1"/>
        <v>5220.8237561666665</v>
      </c>
      <c r="E20" s="19">
        <f t="shared" si="2"/>
        <v>31.705407426113361</v>
      </c>
      <c r="F20" s="19">
        <f t="shared" si="3"/>
        <v>15.85270371305668</v>
      </c>
      <c r="G20" s="19">
        <f t="shared" si="4"/>
        <v>6.3410814852226718</v>
      </c>
      <c r="H20" s="20">
        <f t="shared" si="5"/>
        <v>30.120137054807692</v>
      </c>
    </row>
    <row r="21" spans="1:8" x14ac:dyDescent="0.2">
      <c r="A21" s="8">
        <f t="shared" si="6"/>
        <v>14</v>
      </c>
      <c r="B21" s="18">
        <v>53469.22</v>
      </c>
      <c r="C21" s="18">
        <f t="shared" si="0"/>
        <v>62649.885073999998</v>
      </c>
      <c r="D21" s="18">
        <f t="shared" si="1"/>
        <v>5220.8237561666665</v>
      </c>
      <c r="E21" s="19">
        <f t="shared" si="2"/>
        <v>31.705407426113361</v>
      </c>
      <c r="F21" s="19">
        <f t="shared" si="3"/>
        <v>15.85270371305668</v>
      </c>
      <c r="G21" s="19">
        <f t="shared" si="4"/>
        <v>6.3410814852226718</v>
      </c>
      <c r="H21" s="20">
        <f t="shared" si="5"/>
        <v>30.120137054807692</v>
      </c>
    </row>
    <row r="22" spans="1:8" x14ac:dyDescent="0.2">
      <c r="A22" s="8">
        <f t="shared" si="6"/>
        <v>15</v>
      </c>
      <c r="B22" s="18">
        <v>55561.51</v>
      </c>
      <c r="C22" s="18">
        <f t="shared" si="0"/>
        <v>65101.421266999998</v>
      </c>
      <c r="D22" s="18">
        <f t="shared" si="1"/>
        <v>5425.1184389166665</v>
      </c>
      <c r="E22" s="19">
        <f t="shared" si="2"/>
        <v>32.946063394230769</v>
      </c>
      <c r="F22" s="19">
        <f t="shared" si="3"/>
        <v>16.473031697115385</v>
      </c>
      <c r="G22" s="19">
        <f t="shared" si="4"/>
        <v>6.5892126788461542</v>
      </c>
      <c r="H22" s="20">
        <f t="shared" si="5"/>
        <v>31.298760224519231</v>
      </c>
    </row>
    <row r="23" spans="1:8" x14ac:dyDescent="0.2">
      <c r="A23" s="8">
        <f t="shared" si="6"/>
        <v>16</v>
      </c>
      <c r="B23" s="18">
        <v>55561.51</v>
      </c>
      <c r="C23" s="18">
        <f t="shared" si="0"/>
        <v>65101.421266999998</v>
      </c>
      <c r="D23" s="18">
        <f t="shared" si="1"/>
        <v>5425.1184389166665</v>
      </c>
      <c r="E23" s="19">
        <f t="shared" si="2"/>
        <v>32.946063394230769</v>
      </c>
      <c r="F23" s="19">
        <f t="shared" si="3"/>
        <v>16.473031697115385</v>
      </c>
      <c r="G23" s="19">
        <f t="shared" si="4"/>
        <v>6.5892126788461542</v>
      </c>
      <c r="H23" s="20">
        <f t="shared" si="5"/>
        <v>31.298760224519231</v>
      </c>
    </row>
    <row r="24" spans="1:8" x14ac:dyDescent="0.2">
      <c r="A24" s="8">
        <f t="shared" si="6"/>
        <v>17</v>
      </c>
      <c r="B24" s="18">
        <v>57886.26</v>
      </c>
      <c r="C24" s="18">
        <f t="shared" si="0"/>
        <v>67825.330841999996</v>
      </c>
      <c r="D24" s="18">
        <f t="shared" si="1"/>
        <v>5652.1109034999999</v>
      </c>
      <c r="E24" s="19">
        <f t="shared" si="2"/>
        <v>34.324560142712549</v>
      </c>
      <c r="F24" s="19">
        <f t="shared" si="3"/>
        <v>17.162280071356275</v>
      </c>
      <c r="G24" s="19">
        <f t="shared" si="4"/>
        <v>6.86491202854251</v>
      </c>
      <c r="H24" s="20">
        <f t="shared" si="5"/>
        <v>32.608332135576923</v>
      </c>
    </row>
    <row r="25" spans="1:8" x14ac:dyDescent="0.2">
      <c r="A25" s="8">
        <f t="shared" si="6"/>
        <v>18</v>
      </c>
      <c r="B25" s="18">
        <v>57886.26</v>
      </c>
      <c r="C25" s="18">
        <f t="shared" si="0"/>
        <v>67825.330841999996</v>
      </c>
      <c r="D25" s="18">
        <f t="shared" si="1"/>
        <v>5652.1109034999999</v>
      </c>
      <c r="E25" s="19">
        <f t="shared" si="2"/>
        <v>34.324560142712549</v>
      </c>
      <c r="F25" s="19">
        <f t="shared" si="3"/>
        <v>17.162280071356275</v>
      </c>
      <c r="G25" s="19">
        <f t="shared" si="4"/>
        <v>6.86491202854251</v>
      </c>
      <c r="H25" s="20">
        <f t="shared" si="5"/>
        <v>32.608332135576923</v>
      </c>
    </row>
    <row r="26" spans="1:8" x14ac:dyDescent="0.2">
      <c r="A26" s="8">
        <f t="shared" si="6"/>
        <v>19</v>
      </c>
      <c r="B26" s="18">
        <v>57886.26</v>
      </c>
      <c r="C26" s="18">
        <f t="shared" si="0"/>
        <v>67825.330841999996</v>
      </c>
      <c r="D26" s="18">
        <f t="shared" si="1"/>
        <v>5652.1109034999999</v>
      </c>
      <c r="E26" s="19">
        <f t="shared" si="2"/>
        <v>34.324560142712549</v>
      </c>
      <c r="F26" s="19">
        <f t="shared" si="3"/>
        <v>17.162280071356275</v>
      </c>
      <c r="G26" s="19">
        <f t="shared" si="4"/>
        <v>6.86491202854251</v>
      </c>
      <c r="H26" s="20">
        <f t="shared" si="5"/>
        <v>32.608332135576923</v>
      </c>
    </row>
    <row r="27" spans="1:8" x14ac:dyDescent="0.2">
      <c r="A27" s="8">
        <f t="shared" si="6"/>
        <v>20</v>
      </c>
      <c r="B27" s="18">
        <v>59978.5</v>
      </c>
      <c r="C27" s="18">
        <f t="shared" si="0"/>
        <v>70276.808449999997</v>
      </c>
      <c r="D27" s="18">
        <f t="shared" si="1"/>
        <v>5856.4007041666664</v>
      </c>
      <c r="E27" s="19">
        <f t="shared" si="2"/>
        <v>35.565186462550606</v>
      </c>
      <c r="F27" s="19">
        <f t="shared" si="3"/>
        <v>17.782593231275303</v>
      </c>
      <c r="G27" s="19">
        <f t="shared" si="4"/>
        <v>7.1130372925101213</v>
      </c>
      <c r="H27" s="20">
        <f t="shared" si="5"/>
        <v>33.786927139423078</v>
      </c>
    </row>
    <row r="28" spans="1:8" x14ac:dyDescent="0.2">
      <c r="A28" s="8">
        <f t="shared" si="6"/>
        <v>21</v>
      </c>
      <c r="B28" s="18">
        <v>59978.5</v>
      </c>
      <c r="C28" s="18">
        <f t="shared" si="0"/>
        <v>70276.808449999997</v>
      </c>
      <c r="D28" s="18">
        <f t="shared" si="1"/>
        <v>5856.4007041666664</v>
      </c>
      <c r="E28" s="19">
        <f t="shared" si="2"/>
        <v>35.565186462550606</v>
      </c>
      <c r="F28" s="19">
        <f t="shared" si="3"/>
        <v>17.782593231275303</v>
      </c>
      <c r="G28" s="19">
        <f t="shared" si="4"/>
        <v>7.1130372925101213</v>
      </c>
      <c r="H28" s="20">
        <f t="shared" si="5"/>
        <v>33.786927139423078</v>
      </c>
    </row>
    <row r="29" spans="1:8" x14ac:dyDescent="0.2">
      <c r="A29" s="8">
        <f t="shared" si="6"/>
        <v>22</v>
      </c>
      <c r="B29" s="18">
        <v>62303.24</v>
      </c>
      <c r="C29" s="18">
        <f t="shared" si="0"/>
        <v>73000.706307999993</v>
      </c>
      <c r="D29" s="18">
        <f t="shared" si="1"/>
        <v>6083.3921923333328</v>
      </c>
      <c r="E29" s="19">
        <f t="shared" si="2"/>
        <v>36.943677281376516</v>
      </c>
      <c r="F29" s="19">
        <f t="shared" si="3"/>
        <v>18.471838640688258</v>
      </c>
      <c r="G29" s="19">
        <f t="shared" si="4"/>
        <v>7.3887354562753034</v>
      </c>
      <c r="H29" s="20">
        <f t="shared" si="5"/>
        <v>35.096493417307691</v>
      </c>
    </row>
    <row r="30" spans="1:8" x14ac:dyDescent="0.2">
      <c r="A30" s="8">
        <f t="shared" si="6"/>
        <v>23</v>
      </c>
      <c r="B30" s="18">
        <v>64628.03</v>
      </c>
      <c r="C30" s="18">
        <f t="shared" si="0"/>
        <v>75724.662750999996</v>
      </c>
      <c r="D30" s="18">
        <f t="shared" si="1"/>
        <v>6310.3885625833327</v>
      </c>
      <c r="E30" s="19">
        <f t="shared" si="2"/>
        <v>38.322197748481777</v>
      </c>
      <c r="F30" s="19">
        <f t="shared" si="3"/>
        <v>19.161098874240889</v>
      </c>
      <c r="G30" s="19">
        <f t="shared" si="4"/>
        <v>7.6644395496963558</v>
      </c>
      <c r="H30" s="20">
        <f t="shared" si="5"/>
        <v>36.406087861057692</v>
      </c>
    </row>
    <row r="31" spans="1:8" x14ac:dyDescent="0.2">
      <c r="A31" s="8">
        <f t="shared" si="6"/>
        <v>24</v>
      </c>
      <c r="B31" s="18">
        <v>66487.81</v>
      </c>
      <c r="C31" s="18">
        <f t="shared" si="0"/>
        <v>77903.766976999992</v>
      </c>
      <c r="D31" s="18">
        <f t="shared" si="1"/>
        <v>6491.9805814166666</v>
      </c>
      <c r="E31" s="19">
        <f t="shared" si="2"/>
        <v>39.424983287955463</v>
      </c>
      <c r="F31" s="19">
        <f t="shared" si="3"/>
        <v>19.712491643977732</v>
      </c>
      <c r="G31" s="19">
        <f t="shared" si="4"/>
        <v>7.8849966575910928</v>
      </c>
      <c r="H31" s="20">
        <f t="shared" si="5"/>
        <v>37.453734123557687</v>
      </c>
    </row>
    <row r="32" spans="1:8" x14ac:dyDescent="0.2">
      <c r="A32" s="8">
        <f t="shared" si="6"/>
        <v>25</v>
      </c>
      <c r="B32" s="18">
        <v>66608.44</v>
      </c>
      <c r="C32" s="18">
        <f t="shared" si="0"/>
        <v>78045.109148000003</v>
      </c>
      <c r="D32" s="18">
        <f t="shared" si="1"/>
        <v>6503.7590956666672</v>
      </c>
      <c r="E32" s="19">
        <f t="shared" si="2"/>
        <v>39.496512726720653</v>
      </c>
      <c r="F32" s="19">
        <f t="shared" si="3"/>
        <v>19.748256363360326</v>
      </c>
      <c r="G32" s="19">
        <f t="shared" si="4"/>
        <v>7.8993025453441303</v>
      </c>
      <c r="H32" s="20">
        <f t="shared" si="5"/>
        <v>37.521687090384617</v>
      </c>
    </row>
    <row r="33" spans="1:8" x14ac:dyDescent="0.2">
      <c r="A33" s="8">
        <f t="shared" si="6"/>
        <v>26</v>
      </c>
      <c r="B33" s="18">
        <v>66720.210000000006</v>
      </c>
      <c r="C33" s="18">
        <f t="shared" si="0"/>
        <v>78176.070057000004</v>
      </c>
      <c r="D33" s="18">
        <f t="shared" si="1"/>
        <v>6514.6725047500004</v>
      </c>
      <c r="E33" s="19">
        <f t="shared" si="2"/>
        <v>39.562788490384619</v>
      </c>
      <c r="F33" s="19">
        <f t="shared" si="3"/>
        <v>19.78139424519231</v>
      </c>
      <c r="G33" s="19">
        <f t="shared" si="4"/>
        <v>7.9125576980769239</v>
      </c>
      <c r="H33" s="20">
        <f t="shared" si="5"/>
        <v>37.584649065865385</v>
      </c>
    </row>
    <row r="34" spans="1:8" x14ac:dyDescent="0.2">
      <c r="A34" s="8">
        <f t="shared" si="6"/>
        <v>27</v>
      </c>
      <c r="B34" s="18">
        <v>66823.77</v>
      </c>
      <c r="C34" s="18">
        <f t="shared" si="0"/>
        <v>78297.411309000003</v>
      </c>
      <c r="D34" s="18">
        <f t="shared" si="1"/>
        <v>6524.7842757500002</v>
      </c>
      <c r="E34" s="19">
        <f t="shared" si="2"/>
        <v>39.624196006578948</v>
      </c>
      <c r="F34" s="19">
        <f t="shared" si="3"/>
        <v>19.812098003289474</v>
      </c>
      <c r="G34" s="19">
        <f t="shared" si="4"/>
        <v>7.9248392013157893</v>
      </c>
      <c r="H34" s="20">
        <f t="shared" si="5"/>
        <v>37.642986206250001</v>
      </c>
    </row>
    <row r="35" spans="1:8" x14ac:dyDescent="0.2">
      <c r="A35" s="8">
        <f t="shared" si="6"/>
        <v>28</v>
      </c>
      <c r="B35" s="18">
        <v>66919.710000000006</v>
      </c>
      <c r="C35" s="18">
        <f t="shared" si="0"/>
        <v>78409.824206999998</v>
      </c>
      <c r="D35" s="18">
        <f t="shared" si="1"/>
        <v>6534.1520172500004</v>
      </c>
      <c r="E35" s="19">
        <f t="shared" si="2"/>
        <v>39.681085124999996</v>
      </c>
      <c r="F35" s="19">
        <f t="shared" si="3"/>
        <v>19.840542562499998</v>
      </c>
      <c r="G35" s="19">
        <f t="shared" si="4"/>
        <v>7.9362170249999995</v>
      </c>
      <c r="H35" s="20">
        <f t="shared" si="5"/>
        <v>37.697030868749998</v>
      </c>
    </row>
    <row r="36" spans="1:8" x14ac:dyDescent="0.2">
      <c r="A36" s="8">
        <f t="shared" si="6"/>
        <v>29</v>
      </c>
      <c r="B36" s="18">
        <v>67008.539999999994</v>
      </c>
      <c r="C36" s="18">
        <f t="shared" si="0"/>
        <v>78513.906317999994</v>
      </c>
      <c r="D36" s="18">
        <f t="shared" si="1"/>
        <v>6542.8255264999989</v>
      </c>
      <c r="E36" s="19">
        <f t="shared" si="2"/>
        <v>39.733758258097161</v>
      </c>
      <c r="F36" s="19">
        <f t="shared" si="3"/>
        <v>19.866879129048581</v>
      </c>
      <c r="G36" s="19">
        <f t="shared" si="4"/>
        <v>7.9467516516194321</v>
      </c>
      <c r="H36" s="20">
        <f t="shared" si="5"/>
        <v>37.747070345192306</v>
      </c>
    </row>
    <row r="37" spans="1:8" x14ac:dyDescent="0.2">
      <c r="A37" s="8">
        <f t="shared" si="6"/>
        <v>30</v>
      </c>
      <c r="B37" s="18">
        <v>67090.899999999994</v>
      </c>
      <c r="C37" s="18">
        <f t="shared" si="0"/>
        <v>78610.407529999997</v>
      </c>
      <c r="D37" s="18">
        <f t="shared" si="1"/>
        <v>6550.8672941666655</v>
      </c>
      <c r="E37" s="19">
        <f t="shared" si="2"/>
        <v>39.782594903846153</v>
      </c>
      <c r="F37" s="19">
        <f t="shared" si="3"/>
        <v>19.891297451923077</v>
      </c>
      <c r="G37" s="19">
        <f t="shared" si="4"/>
        <v>7.9565189807692303</v>
      </c>
      <c r="H37" s="20">
        <f t="shared" si="5"/>
        <v>37.793465158653845</v>
      </c>
    </row>
    <row r="38" spans="1:8" x14ac:dyDescent="0.2">
      <c r="A38" s="8">
        <f t="shared" si="6"/>
        <v>31</v>
      </c>
      <c r="B38" s="18">
        <v>67167.13</v>
      </c>
      <c r="C38" s="18">
        <f t="shared" si="0"/>
        <v>78699.726221000004</v>
      </c>
      <c r="D38" s="18">
        <f t="shared" si="1"/>
        <v>6558.310518416667</v>
      </c>
      <c r="E38" s="19">
        <f t="shared" si="2"/>
        <v>39.827796670546562</v>
      </c>
      <c r="F38" s="19">
        <f t="shared" si="3"/>
        <v>19.913898335273281</v>
      </c>
      <c r="G38" s="19">
        <f t="shared" si="4"/>
        <v>7.9655593341093125</v>
      </c>
      <c r="H38" s="20">
        <f t="shared" si="5"/>
        <v>37.836406837019233</v>
      </c>
    </row>
    <row r="39" spans="1:8" x14ac:dyDescent="0.2">
      <c r="A39" s="8">
        <f t="shared" si="6"/>
        <v>32</v>
      </c>
      <c r="B39" s="18">
        <v>67237.73</v>
      </c>
      <c r="C39" s="18">
        <f t="shared" si="0"/>
        <v>78782.448240999991</v>
      </c>
      <c r="D39" s="18">
        <f t="shared" si="1"/>
        <v>6565.2040200833326</v>
      </c>
      <c r="E39" s="19">
        <f t="shared" si="2"/>
        <v>39.869660040991896</v>
      </c>
      <c r="F39" s="19">
        <f t="shared" si="3"/>
        <v>19.934830020495948</v>
      </c>
      <c r="G39" s="19">
        <f t="shared" si="4"/>
        <v>7.9739320081983793</v>
      </c>
      <c r="H39" s="20">
        <f t="shared" si="5"/>
        <v>37.876177038942302</v>
      </c>
    </row>
    <row r="40" spans="1:8" x14ac:dyDescent="0.2">
      <c r="A40" s="8">
        <f t="shared" si="6"/>
        <v>33</v>
      </c>
      <c r="B40" s="18">
        <v>67303.08</v>
      </c>
      <c r="C40" s="18">
        <f t="shared" si="0"/>
        <v>78859.018836000003</v>
      </c>
      <c r="D40" s="18">
        <f t="shared" si="1"/>
        <v>6571.5849029999999</v>
      </c>
      <c r="E40" s="19">
        <f t="shared" si="2"/>
        <v>39.908410342105263</v>
      </c>
      <c r="F40" s="19">
        <f t="shared" si="3"/>
        <v>19.954205171052632</v>
      </c>
      <c r="G40" s="19">
        <f t="shared" si="4"/>
        <v>7.981682068421053</v>
      </c>
      <c r="H40" s="20">
        <f t="shared" si="5"/>
        <v>37.912989825000004</v>
      </c>
    </row>
    <row r="41" spans="1:8" x14ac:dyDescent="0.2">
      <c r="A41" s="8">
        <f t="shared" si="6"/>
        <v>34</v>
      </c>
      <c r="B41" s="18">
        <v>67363.64</v>
      </c>
      <c r="C41" s="18">
        <f t="shared" si="0"/>
        <v>78929.976987999995</v>
      </c>
      <c r="D41" s="18">
        <f t="shared" si="1"/>
        <v>6577.4980823333326</v>
      </c>
      <c r="E41" s="19">
        <f t="shared" si="2"/>
        <v>39.944320338056677</v>
      </c>
      <c r="F41" s="19">
        <f t="shared" si="3"/>
        <v>19.972160169028339</v>
      </c>
      <c r="G41" s="19">
        <f t="shared" si="4"/>
        <v>7.9888640676113356</v>
      </c>
      <c r="H41" s="20">
        <f t="shared" si="5"/>
        <v>37.947104321153844</v>
      </c>
    </row>
    <row r="42" spans="1:8" x14ac:dyDescent="0.2">
      <c r="A42" s="21">
        <f t="shared" si="6"/>
        <v>35</v>
      </c>
      <c r="B42" s="22">
        <v>67419.66</v>
      </c>
      <c r="C42" s="22">
        <f t="shared" si="0"/>
        <v>78995.615621999998</v>
      </c>
      <c r="D42" s="22">
        <f t="shared" si="1"/>
        <v>6582.9679685000001</v>
      </c>
      <c r="E42" s="23">
        <f t="shared" si="2"/>
        <v>39.977538270242917</v>
      </c>
      <c r="F42" s="23">
        <f t="shared" si="3"/>
        <v>19.988769135121458</v>
      </c>
      <c r="G42" s="23">
        <f t="shared" si="4"/>
        <v>7.9955076540485832</v>
      </c>
      <c r="H42" s="24">
        <f t="shared" si="5"/>
        <v>37.978661356730768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30</v>
      </c>
      <c r="B1" s="1" t="s">
        <v>62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40065.370000000003</v>
      </c>
      <c r="C7" s="18">
        <f t="shared" ref="C7:C42" si="0">B7*$D$3</f>
        <v>46944.594029</v>
      </c>
      <c r="D7" s="18">
        <f t="shared" ref="D7:D42" si="1">B7/12*$D$3</f>
        <v>3912.0495024166671</v>
      </c>
      <c r="E7" s="19">
        <f t="shared" ref="E7:E42" si="2">C7/1976</f>
        <v>23.757385642206479</v>
      </c>
      <c r="F7" s="19">
        <f>E7/2</f>
        <v>11.87869282110324</v>
      </c>
      <c r="G7" s="19">
        <f>E7/5</f>
        <v>4.7514771284412962</v>
      </c>
      <c r="H7" s="20">
        <f>C7/2080</f>
        <v>22.569516360096152</v>
      </c>
    </row>
    <row r="8" spans="1:8" x14ac:dyDescent="0.2">
      <c r="A8" s="8">
        <f>A7+1</f>
        <v>1</v>
      </c>
      <c r="B8" s="18">
        <v>41221.089999999997</v>
      </c>
      <c r="C8" s="18">
        <f t="shared" si="0"/>
        <v>48298.751152999997</v>
      </c>
      <c r="D8" s="18">
        <f t="shared" si="1"/>
        <v>4024.8959294166666</v>
      </c>
      <c r="E8" s="19">
        <f t="shared" si="2"/>
        <v>24.442687830465587</v>
      </c>
      <c r="F8" s="19">
        <f t="shared" ref="F8:F42" si="3">E8/2</f>
        <v>12.221343915232794</v>
      </c>
      <c r="G8" s="19">
        <f t="shared" ref="G8:G42" si="4">E8/5</f>
        <v>4.8885375660931176</v>
      </c>
      <c r="H8" s="20">
        <f t="shared" ref="H8:H42" si="5">C8/2080</f>
        <v>23.220553438942307</v>
      </c>
    </row>
    <row r="9" spans="1:8" x14ac:dyDescent="0.2">
      <c r="A9" s="8">
        <f t="shared" ref="A9:A42" si="6">A8+1</f>
        <v>2</v>
      </c>
      <c r="B9" s="18">
        <v>42424.99</v>
      </c>
      <c r="C9" s="18">
        <f t="shared" si="0"/>
        <v>49709.360782999996</v>
      </c>
      <c r="D9" s="18">
        <f t="shared" si="1"/>
        <v>4142.4467319166661</v>
      </c>
      <c r="E9" s="19">
        <f t="shared" si="2"/>
        <v>25.156559100708499</v>
      </c>
      <c r="F9" s="19">
        <f t="shared" si="3"/>
        <v>12.578279550354249</v>
      </c>
      <c r="G9" s="19">
        <f t="shared" si="4"/>
        <v>5.0313118201417</v>
      </c>
      <c r="H9" s="20">
        <f t="shared" si="5"/>
        <v>23.898731145673075</v>
      </c>
    </row>
    <row r="10" spans="1:8" x14ac:dyDescent="0.2">
      <c r="A10" s="8">
        <f t="shared" si="6"/>
        <v>3</v>
      </c>
      <c r="B10" s="18">
        <v>43628.89</v>
      </c>
      <c r="C10" s="18">
        <f t="shared" si="0"/>
        <v>51119.970412999995</v>
      </c>
      <c r="D10" s="18">
        <f t="shared" si="1"/>
        <v>4259.9975344166669</v>
      </c>
      <c r="E10" s="19">
        <f t="shared" si="2"/>
        <v>25.870430370951414</v>
      </c>
      <c r="F10" s="19">
        <f t="shared" si="3"/>
        <v>12.935215185475707</v>
      </c>
      <c r="G10" s="19">
        <f t="shared" si="4"/>
        <v>5.1740860741902832</v>
      </c>
      <c r="H10" s="20">
        <f t="shared" si="5"/>
        <v>24.576908852403843</v>
      </c>
    </row>
    <row r="11" spans="1:8" x14ac:dyDescent="0.2">
      <c r="A11" s="8">
        <f t="shared" si="6"/>
        <v>4</v>
      </c>
      <c r="B11" s="18">
        <v>45073.55</v>
      </c>
      <c r="C11" s="18">
        <f t="shared" si="0"/>
        <v>52812.678534999999</v>
      </c>
      <c r="D11" s="18">
        <f t="shared" si="1"/>
        <v>4401.0565445833336</v>
      </c>
      <c r="E11" s="19">
        <f t="shared" si="2"/>
        <v>26.727064035931175</v>
      </c>
      <c r="F11" s="19">
        <f t="shared" si="3"/>
        <v>13.363532017965587</v>
      </c>
      <c r="G11" s="19">
        <f t="shared" si="4"/>
        <v>5.3454128071862348</v>
      </c>
      <c r="H11" s="20">
        <f t="shared" si="5"/>
        <v>25.390710834134616</v>
      </c>
    </row>
    <row r="12" spans="1:8" x14ac:dyDescent="0.2">
      <c r="A12" s="8">
        <f t="shared" si="6"/>
        <v>5</v>
      </c>
      <c r="B12" s="18">
        <v>46951.63</v>
      </c>
      <c r="C12" s="18">
        <f t="shared" si="0"/>
        <v>55013.224870999999</v>
      </c>
      <c r="D12" s="18">
        <f t="shared" si="1"/>
        <v>4584.4354059166662</v>
      </c>
      <c r="E12" s="19">
        <f t="shared" si="2"/>
        <v>27.840700845647774</v>
      </c>
      <c r="F12" s="19">
        <f t="shared" si="3"/>
        <v>13.920350422823887</v>
      </c>
      <c r="G12" s="19">
        <f t="shared" si="4"/>
        <v>5.5681401691295545</v>
      </c>
      <c r="H12" s="20">
        <f t="shared" si="5"/>
        <v>26.448665803365383</v>
      </c>
    </row>
    <row r="13" spans="1:8" x14ac:dyDescent="0.2">
      <c r="A13" s="8">
        <f t="shared" si="6"/>
        <v>6</v>
      </c>
      <c r="B13" s="18">
        <v>46951.63</v>
      </c>
      <c r="C13" s="18">
        <f t="shared" si="0"/>
        <v>55013.224870999999</v>
      </c>
      <c r="D13" s="18">
        <f t="shared" si="1"/>
        <v>4584.4354059166662</v>
      </c>
      <c r="E13" s="19">
        <f t="shared" si="2"/>
        <v>27.840700845647774</v>
      </c>
      <c r="F13" s="19">
        <f t="shared" si="3"/>
        <v>13.920350422823887</v>
      </c>
      <c r="G13" s="19">
        <f t="shared" si="4"/>
        <v>5.5681401691295545</v>
      </c>
      <c r="H13" s="20">
        <f t="shared" si="5"/>
        <v>26.448665803365383</v>
      </c>
    </row>
    <row r="14" spans="1:8" x14ac:dyDescent="0.2">
      <c r="A14" s="8">
        <f t="shared" si="6"/>
        <v>7</v>
      </c>
      <c r="B14" s="18">
        <v>48877.85</v>
      </c>
      <c r="C14" s="18">
        <f t="shared" si="0"/>
        <v>57270.176844999995</v>
      </c>
      <c r="D14" s="18">
        <f t="shared" si="1"/>
        <v>4772.5147370833329</v>
      </c>
      <c r="E14" s="19">
        <f t="shared" si="2"/>
        <v>28.982883018724692</v>
      </c>
      <c r="F14" s="19">
        <f t="shared" si="3"/>
        <v>14.491441509362346</v>
      </c>
      <c r="G14" s="19">
        <f t="shared" si="4"/>
        <v>5.7965766037449384</v>
      </c>
      <c r="H14" s="20">
        <f t="shared" si="5"/>
        <v>27.533738867788458</v>
      </c>
    </row>
    <row r="15" spans="1:8" x14ac:dyDescent="0.2">
      <c r="A15" s="8">
        <f t="shared" si="6"/>
        <v>8</v>
      </c>
      <c r="B15" s="18">
        <v>48877.85</v>
      </c>
      <c r="C15" s="18">
        <f t="shared" si="0"/>
        <v>57270.176844999995</v>
      </c>
      <c r="D15" s="18">
        <f t="shared" si="1"/>
        <v>4772.5147370833329</v>
      </c>
      <c r="E15" s="19">
        <f t="shared" si="2"/>
        <v>28.982883018724692</v>
      </c>
      <c r="F15" s="19">
        <f t="shared" si="3"/>
        <v>14.491441509362346</v>
      </c>
      <c r="G15" s="19">
        <f t="shared" si="4"/>
        <v>5.7965766037449384</v>
      </c>
      <c r="H15" s="20">
        <f t="shared" si="5"/>
        <v>27.533738867788458</v>
      </c>
    </row>
    <row r="16" spans="1:8" x14ac:dyDescent="0.2">
      <c r="A16" s="8">
        <f t="shared" si="6"/>
        <v>9</v>
      </c>
      <c r="B16" s="18">
        <v>50804.08</v>
      </c>
      <c r="C16" s="18">
        <f t="shared" si="0"/>
        <v>59527.140535999999</v>
      </c>
      <c r="D16" s="18">
        <f t="shared" si="1"/>
        <v>4960.5950446666666</v>
      </c>
      <c r="E16" s="19">
        <f t="shared" si="2"/>
        <v>30.125071121457488</v>
      </c>
      <c r="F16" s="19">
        <f t="shared" si="3"/>
        <v>15.062535560728744</v>
      </c>
      <c r="G16" s="19">
        <f t="shared" si="4"/>
        <v>6.0250142242914979</v>
      </c>
      <c r="H16" s="20">
        <f t="shared" si="5"/>
        <v>28.618817565384614</v>
      </c>
    </row>
    <row r="17" spans="1:8" x14ac:dyDescent="0.2">
      <c r="A17" s="8">
        <f t="shared" si="6"/>
        <v>10</v>
      </c>
      <c r="B17" s="18">
        <v>50804.08</v>
      </c>
      <c r="C17" s="18">
        <f t="shared" si="0"/>
        <v>59527.140535999999</v>
      </c>
      <c r="D17" s="18">
        <f t="shared" si="1"/>
        <v>4960.5950446666666</v>
      </c>
      <c r="E17" s="19">
        <f t="shared" si="2"/>
        <v>30.125071121457488</v>
      </c>
      <c r="F17" s="19">
        <f t="shared" si="3"/>
        <v>15.062535560728744</v>
      </c>
      <c r="G17" s="19">
        <f t="shared" si="4"/>
        <v>6.0250142242914979</v>
      </c>
      <c r="H17" s="20">
        <f t="shared" si="5"/>
        <v>28.618817565384614</v>
      </c>
    </row>
    <row r="18" spans="1:8" x14ac:dyDescent="0.2">
      <c r="A18" s="8">
        <f t="shared" si="6"/>
        <v>11</v>
      </c>
      <c r="B18" s="18">
        <v>53211.82</v>
      </c>
      <c r="C18" s="18">
        <f t="shared" si="0"/>
        <v>62348.289493999997</v>
      </c>
      <c r="D18" s="18">
        <f t="shared" si="1"/>
        <v>5195.6907911666667</v>
      </c>
      <c r="E18" s="19">
        <f t="shared" si="2"/>
        <v>31.552778084008096</v>
      </c>
      <c r="F18" s="19">
        <f t="shared" si="3"/>
        <v>15.776389042004048</v>
      </c>
      <c r="G18" s="19">
        <f t="shared" si="4"/>
        <v>6.3105556168016195</v>
      </c>
      <c r="H18" s="20">
        <f t="shared" si="5"/>
        <v>29.975139179807691</v>
      </c>
    </row>
    <row r="19" spans="1:8" x14ac:dyDescent="0.2">
      <c r="A19" s="8">
        <f t="shared" si="6"/>
        <v>12</v>
      </c>
      <c r="B19" s="18">
        <v>53211.82</v>
      </c>
      <c r="C19" s="18">
        <f t="shared" si="0"/>
        <v>62348.289493999997</v>
      </c>
      <c r="D19" s="18">
        <f t="shared" si="1"/>
        <v>5195.6907911666667</v>
      </c>
      <c r="E19" s="19">
        <f t="shared" si="2"/>
        <v>31.552778084008096</v>
      </c>
      <c r="F19" s="19">
        <f t="shared" si="3"/>
        <v>15.776389042004048</v>
      </c>
      <c r="G19" s="19">
        <f t="shared" si="4"/>
        <v>6.3105556168016195</v>
      </c>
      <c r="H19" s="20">
        <f t="shared" si="5"/>
        <v>29.975139179807691</v>
      </c>
    </row>
    <row r="20" spans="1:8" x14ac:dyDescent="0.2">
      <c r="A20" s="8">
        <f t="shared" si="6"/>
        <v>13</v>
      </c>
      <c r="B20" s="18">
        <v>55378.84</v>
      </c>
      <c r="C20" s="18">
        <f t="shared" si="0"/>
        <v>64887.386827999995</v>
      </c>
      <c r="D20" s="18">
        <f t="shared" si="1"/>
        <v>5407.2822356666657</v>
      </c>
      <c r="E20" s="19">
        <f t="shared" si="2"/>
        <v>32.837746370445345</v>
      </c>
      <c r="F20" s="19">
        <f t="shared" si="3"/>
        <v>16.418873185222672</v>
      </c>
      <c r="G20" s="19">
        <f t="shared" si="4"/>
        <v>6.5675492740890693</v>
      </c>
      <c r="H20" s="20">
        <f t="shared" si="5"/>
        <v>31.195859051923076</v>
      </c>
    </row>
    <row r="21" spans="1:8" x14ac:dyDescent="0.2">
      <c r="A21" s="8">
        <f t="shared" si="6"/>
        <v>14</v>
      </c>
      <c r="B21" s="18">
        <v>55378.84</v>
      </c>
      <c r="C21" s="18">
        <f t="shared" si="0"/>
        <v>64887.386827999995</v>
      </c>
      <c r="D21" s="18">
        <f t="shared" si="1"/>
        <v>5407.2822356666657</v>
      </c>
      <c r="E21" s="19">
        <f t="shared" si="2"/>
        <v>32.837746370445345</v>
      </c>
      <c r="F21" s="19">
        <f t="shared" si="3"/>
        <v>16.418873185222672</v>
      </c>
      <c r="G21" s="19">
        <f t="shared" si="4"/>
        <v>6.5675492740890693</v>
      </c>
      <c r="H21" s="20">
        <f t="shared" si="5"/>
        <v>31.195859051923076</v>
      </c>
    </row>
    <row r="22" spans="1:8" x14ac:dyDescent="0.2">
      <c r="A22" s="8">
        <f t="shared" si="6"/>
        <v>15</v>
      </c>
      <c r="B22" s="18">
        <v>57545.85</v>
      </c>
      <c r="C22" s="18">
        <f t="shared" si="0"/>
        <v>67426.472444999992</v>
      </c>
      <c r="D22" s="18">
        <f t="shared" si="1"/>
        <v>5618.8727037500003</v>
      </c>
      <c r="E22" s="19">
        <f t="shared" si="2"/>
        <v>34.122708727226716</v>
      </c>
      <c r="F22" s="19">
        <f t="shared" si="3"/>
        <v>17.061354363613358</v>
      </c>
      <c r="G22" s="19">
        <f t="shared" si="4"/>
        <v>6.8245417454453428</v>
      </c>
      <c r="H22" s="20">
        <f t="shared" si="5"/>
        <v>32.416573290865379</v>
      </c>
    </row>
    <row r="23" spans="1:8" x14ac:dyDescent="0.2">
      <c r="A23" s="8">
        <f t="shared" si="6"/>
        <v>16</v>
      </c>
      <c r="B23" s="18">
        <v>57545.85</v>
      </c>
      <c r="C23" s="18">
        <f t="shared" si="0"/>
        <v>67426.472444999992</v>
      </c>
      <c r="D23" s="18">
        <f t="shared" si="1"/>
        <v>5618.8727037500003</v>
      </c>
      <c r="E23" s="19">
        <f t="shared" si="2"/>
        <v>34.122708727226716</v>
      </c>
      <c r="F23" s="19">
        <f t="shared" si="3"/>
        <v>17.061354363613358</v>
      </c>
      <c r="G23" s="19">
        <f t="shared" si="4"/>
        <v>6.8245417454453428</v>
      </c>
      <c r="H23" s="20">
        <f t="shared" si="5"/>
        <v>32.416573290865379</v>
      </c>
    </row>
    <row r="24" spans="1:8" x14ac:dyDescent="0.2">
      <c r="A24" s="8">
        <f t="shared" si="6"/>
        <v>17</v>
      </c>
      <c r="B24" s="18">
        <v>59953.599999999999</v>
      </c>
      <c r="C24" s="18">
        <f t="shared" si="0"/>
        <v>70247.633119999999</v>
      </c>
      <c r="D24" s="18">
        <f t="shared" si="1"/>
        <v>5853.9694266666665</v>
      </c>
      <c r="E24" s="19">
        <f t="shared" si="2"/>
        <v>35.550421619433195</v>
      </c>
      <c r="F24" s="19">
        <f t="shared" si="3"/>
        <v>17.775210809716597</v>
      </c>
      <c r="G24" s="19">
        <f t="shared" si="4"/>
        <v>7.1100843238866389</v>
      </c>
      <c r="H24" s="20">
        <f t="shared" si="5"/>
        <v>33.772900538461535</v>
      </c>
    </row>
    <row r="25" spans="1:8" x14ac:dyDescent="0.2">
      <c r="A25" s="8">
        <f t="shared" si="6"/>
        <v>18</v>
      </c>
      <c r="B25" s="18">
        <v>59953.599999999999</v>
      </c>
      <c r="C25" s="18">
        <f t="shared" si="0"/>
        <v>70247.633119999999</v>
      </c>
      <c r="D25" s="18">
        <f t="shared" si="1"/>
        <v>5853.9694266666665</v>
      </c>
      <c r="E25" s="19">
        <f t="shared" si="2"/>
        <v>35.550421619433195</v>
      </c>
      <c r="F25" s="19">
        <f t="shared" si="3"/>
        <v>17.775210809716597</v>
      </c>
      <c r="G25" s="19">
        <f t="shared" si="4"/>
        <v>7.1100843238866389</v>
      </c>
      <c r="H25" s="20">
        <f t="shared" si="5"/>
        <v>33.772900538461535</v>
      </c>
    </row>
    <row r="26" spans="1:8" x14ac:dyDescent="0.2">
      <c r="A26" s="8">
        <f t="shared" si="6"/>
        <v>19</v>
      </c>
      <c r="B26" s="18">
        <v>59953.599999999999</v>
      </c>
      <c r="C26" s="18">
        <f t="shared" si="0"/>
        <v>70247.633119999999</v>
      </c>
      <c r="D26" s="18">
        <f t="shared" si="1"/>
        <v>5853.9694266666665</v>
      </c>
      <c r="E26" s="19">
        <f t="shared" si="2"/>
        <v>35.550421619433195</v>
      </c>
      <c r="F26" s="19">
        <f t="shared" si="3"/>
        <v>17.775210809716597</v>
      </c>
      <c r="G26" s="19">
        <f t="shared" si="4"/>
        <v>7.1100843238866389</v>
      </c>
      <c r="H26" s="20">
        <f t="shared" si="5"/>
        <v>33.772900538461535</v>
      </c>
    </row>
    <row r="27" spans="1:8" x14ac:dyDescent="0.2">
      <c r="A27" s="8">
        <f t="shared" si="6"/>
        <v>20</v>
      </c>
      <c r="B27" s="18">
        <v>62120.62</v>
      </c>
      <c r="C27" s="18">
        <f t="shared" si="0"/>
        <v>72786.730454000004</v>
      </c>
      <c r="D27" s="18">
        <f t="shared" si="1"/>
        <v>6065.5608711666664</v>
      </c>
      <c r="E27" s="19">
        <f t="shared" si="2"/>
        <v>36.83538990587045</v>
      </c>
      <c r="F27" s="19">
        <f t="shared" si="3"/>
        <v>18.417694952935225</v>
      </c>
      <c r="G27" s="19">
        <f t="shared" si="4"/>
        <v>7.3670779811740896</v>
      </c>
      <c r="H27" s="20">
        <f t="shared" si="5"/>
        <v>34.993620410576924</v>
      </c>
    </row>
    <row r="28" spans="1:8" x14ac:dyDescent="0.2">
      <c r="A28" s="8">
        <f t="shared" si="6"/>
        <v>21</v>
      </c>
      <c r="B28" s="18">
        <v>62120.62</v>
      </c>
      <c r="C28" s="18">
        <f t="shared" si="0"/>
        <v>72786.730454000004</v>
      </c>
      <c r="D28" s="18">
        <f t="shared" si="1"/>
        <v>6065.5608711666664</v>
      </c>
      <c r="E28" s="19">
        <f t="shared" si="2"/>
        <v>36.83538990587045</v>
      </c>
      <c r="F28" s="19">
        <f t="shared" si="3"/>
        <v>18.417694952935225</v>
      </c>
      <c r="G28" s="19">
        <f t="shared" si="4"/>
        <v>7.3670779811740896</v>
      </c>
      <c r="H28" s="20">
        <f t="shared" si="5"/>
        <v>34.993620410576924</v>
      </c>
    </row>
    <row r="29" spans="1:8" x14ac:dyDescent="0.2">
      <c r="A29" s="8">
        <f t="shared" si="6"/>
        <v>22</v>
      </c>
      <c r="B29" s="18">
        <v>64528.36</v>
      </c>
      <c r="C29" s="18">
        <f t="shared" si="0"/>
        <v>75607.879411999995</v>
      </c>
      <c r="D29" s="18">
        <f t="shared" si="1"/>
        <v>6300.6566176666665</v>
      </c>
      <c r="E29" s="19">
        <f t="shared" si="2"/>
        <v>38.263096868421052</v>
      </c>
      <c r="F29" s="19">
        <f t="shared" si="3"/>
        <v>19.131548434210526</v>
      </c>
      <c r="G29" s="19">
        <f t="shared" si="4"/>
        <v>7.6526193736842103</v>
      </c>
      <c r="H29" s="20">
        <f t="shared" si="5"/>
        <v>36.349942024999997</v>
      </c>
    </row>
    <row r="30" spans="1:8" x14ac:dyDescent="0.2">
      <c r="A30" s="8">
        <f t="shared" si="6"/>
        <v>23</v>
      </c>
      <c r="B30" s="18">
        <v>66936.160000000003</v>
      </c>
      <c r="C30" s="18">
        <f t="shared" si="0"/>
        <v>78429.098672000007</v>
      </c>
      <c r="D30" s="18">
        <f t="shared" si="1"/>
        <v>6535.7582226666664</v>
      </c>
      <c r="E30" s="19">
        <f t="shared" si="2"/>
        <v>39.690839408906889</v>
      </c>
      <c r="F30" s="19">
        <f t="shared" si="3"/>
        <v>19.845419704453445</v>
      </c>
      <c r="G30" s="19">
        <f t="shared" si="4"/>
        <v>7.9381678817813777</v>
      </c>
      <c r="H30" s="20">
        <f t="shared" si="5"/>
        <v>37.70629743846154</v>
      </c>
    </row>
    <row r="31" spans="1:8" x14ac:dyDescent="0.2">
      <c r="A31" s="8">
        <f t="shared" si="6"/>
        <v>24</v>
      </c>
      <c r="B31" s="18">
        <v>68862.39</v>
      </c>
      <c r="C31" s="18">
        <f t="shared" si="0"/>
        <v>80686.06236299999</v>
      </c>
      <c r="D31" s="18">
        <f t="shared" si="1"/>
        <v>6723.8385302500001</v>
      </c>
      <c r="E31" s="19">
        <f t="shared" si="2"/>
        <v>40.833027511639671</v>
      </c>
      <c r="F31" s="19">
        <f t="shared" si="3"/>
        <v>20.416513755819835</v>
      </c>
      <c r="G31" s="19">
        <f t="shared" si="4"/>
        <v>8.1666055023279345</v>
      </c>
      <c r="H31" s="20">
        <f t="shared" si="5"/>
        <v>38.791376136057686</v>
      </c>
    </row>
    <row r="32" spans="1:8" x14ac:dyDescent="0.2">
      <c r="A32" s="8">
        <f t="shared" si="6"/>
        <v>25</v>
      </c>
      <c r="B32" s="18">
        <v>68987.320000000007</v>
      </c>
      <c r="C32" s="18">
        <f t="shared" si="0"/>
        <v>80832.442844000005</v>
      </c>
      <c r="D32" s="18">
        <f t="shared" si="1"/>
        <v>6736.0369036666671</v>
      </c>
      <c r="E32" s="19">
        <f t="shared" si="2"/>
        <v>40.907106702429154</v>
      </c>
      <c r="F32" s="19">
        <f t="shared" si="3"/>
        <v>20.453553351214577</v>
      </c>
      <c r="G32" s="19">
        <f t="shared" si="4"/>
        <v>8.18142134048583</v>
      </c>
      <c r="H32" s="20">
        <f t="shared" si="5"/>
        <v>38.861751367307697</v>
      </c>
    </row>
    <row r="33" spans="1:8" x14ac:dyDescent="0.2">
      <c r="A33" s="8">
        <f t="shared" si="6"/>
        <v>26</v>
      </c>
      <c r="B33" s="18">
        <v>69103.09</v>
      </c>
      <c r="C33" s="18">
        <f t="shared" si="0"/>
        <v>80968.090552999987</v>
      </c>
      <c r="D33" s="18">
        <f t="shared" si="1"/>
        <v>6747.3408794166662</v>
      </c>
      <c r="E33" s="19">
        <f t="shared" si="2"/>
        <v>40.97575432844129</v>
      </c>
      <c r="F33" s="19">
        <f t="shared" si="3"/>
        <v>20.487877164220645</v>
      </c>
      <c r="G33" s="19">
        <f t="shared" si="4"/>
        <v>8.1951508656882588</v>
      </c>
      <c r="H33" s="20">
        <f t="shared" si="5"/>
        <v>38.926966612019221</v>
      </c>
    </row>
    <row r="34" spans="1:8" x14ac:dyDescent="0.2">
      <c r="A34" s="8">
        <f t="shared" si="6"/>
        <v>27</v>
      </c>
      <c r="B34" s="18">
        <v>69210.34</v>
      </c>
      <c r="C34" s="18">
        <f t="shared" si="0"/>
        <v>81093.755377999987</v>
      </c>
      <c r="D34" s="18">
        <f t="shared" si="1"/>
        <v>6757.8129481666656</v>
      </c>
      <c r="E34" s="19">
        <f t="shared" si="2"/>
        <v>41.039349887651817</v>
      </c>
      <c r="F34" s="19">
        <f t="shared" si="3"/>
        <v>20.519674943825908</v>
      </c>
      <c r="G34" s="19">
        <f t="shared" si="4"/>
        <v>8.207869977530363</v>
      </c>
      <c r="H34" s="20">
        <f t="shared" si="5"/>
        <v>38.987382393269222</v>
      </c>
    </row>
    <row r="35" spans="1:8" x14ac:dyDescent="0.2">
      <c r="A35" s="8">
        <f t="shared" si="6"/>
        <v>28</v>
      </c>
      <c r="B35" s="18">
        <v>69309.710000000006</v>
      </c>
      <c r="C35" s="18">
        <f t="shared" si="0"/>
        <v>81210.18720700001</v>
      </c>
      <c r="D35" s="18">
        <f t="shared" si="1"/>
        <v>6767.5156005833333</v>
      </c>
      <c r="E35" s="19">
        <f t="shared" si="2"/>
        <v>41.09827287803644</v>
      </c>
      <c r="F35" s="19">
        <f t="shared" si="3"/>
        <v>20.54913643901822</v>
      </c>
      <c r="G35" s="19">
        <f t="shared" si="4"/>
        <v>8.2196545756072883</v>
      </c>
      <c r="H35" s="20">
        <f t="shared" si="5"/>
        <v>39.04335923413462</v>
      </c>
    </row>
    <row r="36" spans="1:8" x14ac:dyDescent="0.2">
      <c r="A36" s="8">
        <f t="shared" si="6"/>
        <v>29</v>
      </c>
      <c r="B36" s="18">
        <v>69401.72</v>
      </c>
      <c r="C36" s="18">
        <f t="shared" si="0"/>
        <v>81317.995324000003</v>
      </c>
      <c r="D36" s="18">
        <f t="shared" si="1"/>
        <v>6776.4996103333333</v>
      </c>
      <c r="E36" s="19">
        <f t="shared" si="2"/>
        <v>41.152831641700409</v>
      </c>
      <c r="F36" s="19">
        <f t="shared" si="3"/>
        <v>20.576415820850205</v>
      </c>
      <c r="G36" s="19">
        <f t="shared" si="4"/>
        <v>8.2305663283400818</v>
      </c>
      <c r="H36" s="20">
        <f t="shared" si="5"/>
        <v>39.095190059615383</v>
      </c>
    </row>
    <row r="37" spans="1:8" x14ac:dyDescent="0.2">
      <c r="A37" s="8">
        <f t="shared" si="6"/>
        <v>30</v>
      </c>
      <c r="B37" s="18">
        <v>69487.02</v>
      </c>
      <c r="C37" s="18">
        <f t="shared" si="0"/>
        <v>81417.941334000003</v>
      </c>
      <c r="D37" s="18">
        <f t="shared" si="1"/>
        <v>6784.8284444999999</v>
      </c>
      <c r="E37" s="19">
        <f t="shared" si="2"/>
        <v>41.203411606275303</v>
      </c>
      <c r="F37" s="19">
        <f t="shared" si="3"/>
        <v>20.601705803137651</v>
      </c>
      <c r="G37" s="19">
        <f t="shared" si="4"/>
        <v>8.2406823212550613</v>
      </c>
      <c r="H37" s="20">
        <f t="shared" si="5"/>
        <v>39.143241025961537</v>
      </c>
    </row>
    <row r="38" spans="1:8" x14ac:dyDescent="0.2">
      <c r="A38" s="8">
        <f t="shared" si="6"/>
        <v>31</v>
      </c>
      <c r="B38" s="18">
        <v>69565.960000000006</v>
      </c>
      <c r="C38" s="18">
        <f t="shared" si="0"/>
        <v>81510.435332000008</v>
      </c>
      <c r="D38" s="18">
        <f t="shared" si="1"/>
        <v>6792.536277666667</v>
      </c>
      <c r="E38" s="19">
        <f t="shared" si="2"/>
        <v>41.250220309716603</v>
      </c>
      <c r="F38" s="19">
        <f t="shared" si="3"/>
        <v>20.625110154858302</v>
      </c>
      <c r="G38" s="19">
        <f t="shared" si="4"/>
        <v>8.2500440619433206</v>
      </c>
      <c r="H38" s="20">
        <f t="shared" si="5"/>
        <v>39.187709294230771</v>
      </c>
    </row>
    <row r="39" spans="1:8" x14ac:dyDescent="0.2">
      <c r="A39" s="8">
        <f t="shared" si="6"/>
        <v>32</v>
      </c>
      <c r="B39" s="18">
        <v>69639.09</v>
      </c>
      <c r="C39" s="18">
        <f t="shared" si="0"/>
        <v>81596.121752999999</v>
      </c>
      <c r="D39" s="18">
        <f t="shared" si="1"/>
        <v>6799.676812749999</v>
      </c>
      <c r="E39" s="19">
        <f t="shared" si="2"/>
        <v>41.293583883097163</v>
      </c>
      <c r="F39" s="19">
        <f t="shared" si="3"/>
        <v>20.646791941548582</v>
      </c>
      <c r="G39" s="19">
        <f t="shared" si="4"/>
        <v>8.2587167766194334</v>
      </c>
      <c r="H39" s="20">
        <f t="shared" si="5"/>
        <v>39.228904688942308</v>
      </c>
    </row>
    <row r="40" spans="1:8" x14ac:dyDescent="0.2">
      <c r="A40" s="8">
        <f t="shared" si="6"/>
        <v>33</v>
      </c>
      <c r="B40" s="18">
        <v>69706.77</v>
      </c>
      <c r="C40" s="18">
        <f t="shared" si="0"/>
        <v>81675.422409000006</v>
      </c>
      <c r="D40" s="18">
        <f t="shared" si="1"/>
        <v>6806.2852007499996</v>
      </c>
      <c r="E40" s="19">
        <f t="shared" si="2"/>
        <v>41.333715794028343</v>
      </c>
      <c r="F40" s="19">
        <f t="shared" si="3"/>
        <v>20.666857897014172</v>
      </c>
      <c r="G40" s="19">
        <f t="shared" si="4"/>
        <v>8.266743158805669</v>
      </c>
      <c r="H40" s="20">
        <f t="shared" si="5"/>
        <v>39.267030004326926</v>
      </c>
    </row>
    <row r="41" spans="1:8" x14ac:dyDescent="0.2">
      <c r="A41" s="8">
        <f t="shared" si="6"/>
        <v>34</v>
      </c>
      <c r="B41" s="18">
        <v>69769.490000000005</v>
      </c>
      <c r="C41" s="18">
        <f t="shared" si="0"/>
        <v>81748.911433000001</v>
      </c>
      <c r="D41" s="18">
        <f t="shared" si="1"/>
        <v>6812.4092860833343</v>
      </c>
      <c r="E41" s="19">
        <f t="shared" si="2"/>
        <v>41.370906595647774</v>
      </c>
      <c r="F41" s="19">
        <f t="shared" si="3"/>
        <v>20.685453297823887</v>
      </c>
      <c r="G41" s="19">
        <f t="shared" si="4"/>
        <v>8.2741813191295552</v>
      </c>
      <c r="H41" s="20">
        <f t="shared" si="5"/>
        <v>39.302361265865386</v>
      </c>
    </row>
    <row r="42" spans="1:8" x14ac:dyDescent="0.2">
      <c r="A42" s="21">
        <f t="shared" si="6"/>
        <v>35</v>
      </c>
      <c r="B42" s="22">
        <v>69827.520000000004</v>
      </c>
      <c r="C42" s="22">
        <f t="shared" si="0"/>
        <v>81816.905184000003</v>
      </c>
      <c r="D42" s="22">
        <f t="shared" si="1"/>
        <v>6818.0754319999996</v>
      </c>
      <c r="E42" s="23">
        <f t="shared" si="2"/>
        <v>41.405316388663969</v>
      </c>
      <c r="F42" s="23">
        <f t="shared" si="3"/>
        <v>20.702658194331985</v>
      </c>
      <c r="G42" s="23">
        <f t="shared" si="4"/>
        <v>8.2810632777327946</v>
      </c>
      <c r="H42" s="24">
        <f t="shared" si="5"/>
        <v>39.335050569230773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32</v>
      </c>
      <c r="B1" s="1" t="s">
        <v>63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41446.93</v>
      </c>
      <c r="C7" s="18">
        <f t="shared" ref="C7:C42" si="0">B7*$D$3</f>
        <v>48563.367880999998</v>
      </c>
      <c r="D7" s="18">
        <f t="shared" ref="D7:D42" si="1">B7/12*$D$3</f>
        <v>4046.9473234166667</v>
      </c>
      <c r="E7" s="19">
        <f t="shared" ref="E7:E42" si="2">C7/1976</f>
        <v>24.576603178643722</v>
      </c>
      <c r="F7" s="19">
        <f>E7/2</f>
        <v>12.288301589321861</v>
      </c>
      <c r="G7" s="19">
        <f>E7/5</f>
        <v>4.9153206357287447</v>
      </c>
      <c r="H7" s="20">
        <f>C7/2080</f>
        <v>23.347773019711539</v>
      </c>
    </row>
    <row r="8" spans="1:8" x14ac:dyDescent="0.2">
      <c r="A8" s="8">
        <f>A7+1</f>
        <v>1</v>
      </c>
      <c r="B8" s="18">
        <v>42642.55</v>
      </c>
      <c r="C8" s="18">
        <f t="shared" si="0"/>
        <v>49964.275835</v>
      </c>
      <c r="D8" s="18">
        <f t="shared" si="1"/>
        <v>4163.689652916667</v>
      </c>
      <c r="E8" s="19">
        <f t="shared" si="2"/>
        <v>25.285564693825911</v>
      </c>
      <c r="F8" s="19">
        <f t="shared" ref="F8:F42" si="3">E8/2</f>
        <v>12.642782346912956</v>
      </c>
      <c r="G8" s="19">
        <f t="shared" ref="G8:G42" si="4">E8/5</f>
        <v>5.0571129387651821</v>
      </c>
      <c r="H8" s="20">
        <f t="shared" ref="H8:H42" si="5">C8/2080</f>
        <v>24.021286459134615</v>
      </c>
    </row>
    <row r="9" spans="1:8" x14ac:dyDescent="0.2">
      <c r="A9" s="8">
        <f t="shared" ref="A9:A42" si="6">A8+1</f>
        <v>2</v>
      </c>
      <c r="B9" s="18">
        <v>43887.96</v>
      </c>
      <c r="C9" s="18">
        <f t="shared" si="0"/>
        <v>51423.522731999998</v>
      </c>
      <c r="D9" s="18">
        <f t="shared" si="1"/>
        <v>4285.2935609999995</v>
      </c>
      <c r="E9" s="19">
        <f t="shared" si="2"/>
        <v>26.024049965587043</v>
      </c>
      <c r="F9" s="19">
        <f t="shared" si="3"/>
        <v>13.012024982793521</v>
      </c>
      <c r="G9" s="19">
        <f t="shared" si="4"/>
        <v>5.2048099931174088</v>
      </c>
      <c r="H9" s="20">
        <f t="shared" si="5"/>
        <v>24.722847467307691</v>
      </c>
    </row>
    <row r="10" spans="1:8" x14ac:dyDescent="0.2">
      <c r="A10" s="8">
        <f t="shared" si="6"/>
        <v>3</v>
      </c>
      <c r="B10" s="18">
        <v>45133.31</v>
      </c>
      <c r="C10" s="18">
        <f t="shared" si="0"/>
        <v>52882.699326999995</v>
      </c>
      <c r="D10" s="18">
        <f t="shared" si="1"/>
        <v>4406.8916105833332</v>
      </c>
      <c r="E10" s="19">
        <f t="shared" si="2"/>
        <v>26.762499659412953</v>
      </c>
      <c r="F10" s="19">
        <f t="shared" si="3"/>
        <v>13.381249829706476</v>
      </c>
      <c r="G10" s="19">
        <f t="shared" si="4"/>
        <v>5.3524999318825905</v>
      </c>
      <c r="H10" s="20">
        <f t="shared" si="5"/>
        <v>25.424374676442305</v>
      </c>
    </row>
    <row r="11" spans="1:8" x14ac:dyDescent="0.2">
      <c r="A11" s="8">
        <f t="shared" si="6"/>
        <v>4</v>
      </c>
      <c r="B11" s="18">
        <v>46627.839999999997</v>
      </c>
      <c r="C11" s="18">
        <f t="shared" si="0"/>
        <v>54633.840127999996</v>
      </c>
      <c r="D11" s="18">
        <f t="shared" si="1"/>
        <v>4552.8200106666663</v>
      </c>
      <c r="E11" s="19">
        <f t="shared" si="2"/>
        <v>27.648704518218622</v>
      </c>
      <c r="F11" s="19">
        <f t="shared" si="3"/>
        <v>13.824352259109311</v>
      </c>
      <c r="G11" s="19">
        <f t="shared" si="4"/>
        <v>5.5297409036437246</v>
      </c>
      <c r="H11" s="20">
        <f t="shared" si="5"/>
        <v>26.26626929230769</v>
      </c>
    </row>
    <row r="12" spans="1:8" x14ac:dyDescent="0.2">
      <c r="A12" s="8">
        <f t="shared" si="6"/>
        <v>5</v>
      </c>
      <c r="B12" s="18">
        <v>48570.63</v>
      </c>
      <c r="C12" s="18">
        <f t="shared" si="0"/>
        <v>56910.207170999995</v>
      </c>
      <c r="D12" s="18">
        <f t="shared" si="1"/>
        <v>4742.5172642499992</v>
      </c>
      <c r="E12" s="19">
        <f t="shared" si="2"/>
        <v>28.800712131072871</v>
      </c>
      <c r="F12" s="19">
        <f t="shared" si="3"/>
        <v>14.400356065536435</v>
      </c>
      <c r="G12" s="19">
        <f t="shared" si="4"/>
        <v>5.760142426214574</v>
      </c>
      <c r="H12" s="20">
        <f t="shared" si="5"/>
        <v>27.360676524519228</v>
      </c>
    </row>
    <row r="13" spans="1:8" x14ac:dyDescent="0.2">
      <c r="A13" s="8">
        <f t="shared" si="6"/>
        <v>6</v>
      </c>
      <c r="B13" s="18">
        <v>48570.63</v>
      </c>
      <c r="C13" s="18">
        <f t="shared" si="0"/>
        <v>56910.207170999995</v>
      </c>
      <c r="D13" s="18">
        <f t="shared" si="1"/>
        <v>4742.5172642499992</v>
      </c>
      <c r="E13" s="19">
        <f t="shared" si="2"/>
        <v>28.800712131072871</v>
      </c>
      <c r="F13" s="19">
        <f t="shared" si="3"/>
        <v>14.400356065536435</v>
      </c>
      <c r="G13" s="19">
        <f t="shared" si="4"/>
        <v>5.760142426214574</v>
      </c>
      <c r="H13" s="20">
        <f t="shared" si="5"/>
        <v>27.360676524519228</v>
      </c>
    </row>
    <row r="14" spans="1:8" x14ac:dyDescent="0.2">
      <c r="A14" s="8">
        <f t="shared" si="6"/>
        <v>7</v>
      </c>
      <c r="B14" s="18">
        <v>50563.28</v>
      </c>
      <c r="C14" s="18">
        <f t="shared" si="0"/>
        <v>59244.995175999997</v>
      </c>
      <c r="D14" s="18">
        <f t="shared" si="1"/>
        <v>4937.0829313333334</v>
      </c>
      <c r="E14" s="19">
        <f t="shared" si="2"/>
        <v>29.982285008097165</v>
      </c>
      <c r="F14" s="19">
        <f t="shared" si="3"/>
        <v>14.991142504048582</v>
      </c>
      <c r="G14" s="19">
        <f t="shared" si="4"/>
        <v>5.996457001619433</v>
      </c>
      <c r="H14" s="20">
        <f t="shared" si="5"/>
        <v>28.483170757692307</v>
      </c>
    </row>
    <row r="15" spans="1:8" x14ac:dyDescent="0.2">
      <c r="A15" s="8">
        <f t="shared" si="6"/>
        <v>8</v>
      </c>
      <c r="B15" s="18">
        <v>50563.28</v>
      </c>
      <c r="C15" s="18">
        <f t="shared" si="0"/>
        <v>59244.995175999997</v>
      </c>
      <c r="D15" s="18">
        <f t="shared" si="1"/>
        <v>4937.0829313333334</v>
      </c>
      <c r="E15" s="19">
        <f t="shared" si="2"/>
        <v>29.982285008097165</v>
      </c>
      <c r="F15" s="19">
        <f t="shared" si="3"/>
        <v>14.991142504048582</v>
      </c>
      <c r="G15" s="19">
        <f t="shared" si="4"/>
        <v>5.996457001619433</v>
      </c>
      <c r="H15" s="20">
        <f t="shared" si="5"/>
        <v>28.483170757692307</v>
      </c>
    </row>
    <row r="16" spans="1:8" x14ac:dyDescent="0.2">
      <c r="A16" s="8">
        <f t="shared" si="6"/>
        <v>9</v>
      </c>
      <c r="B16" s="18">
        <v>52555.9</v>
      </c>
      <c r="C16" s="18">
        <f t="shared" si="0"/>
        <v>61579.748030000002</v>
      </c>
      <c r="D16" s="18">
        <f t="shared" si="1"/>
        <v>5131.6456691666672</v>
      </c>
      <c r="E16" s="19">
        <f t="shared" si="2"/>
        <v>31.163840096153848</v>
      </c>
      <c r="F16" s="19">
        <f t="shared" si="3"/>
        <v>15.581920048076924</v>
      </c>
      <c r="G16" s="19">
        <f t="shared" si="4"/>
        <v>6.23276801923077</v>
      </c>
      <c r="H16" s="20">
        <f t="shared" si="5"/>
        <v>29.605648091346154</v>
      </c>
    </row>
    <row r="17" spans="1:8" x14ac:dyDescent="0.2">
      <c r="A17" s="8">
        <f t="shared" si="6"/>
        <v>10</v>
      </c>
      <c r="B17" s="18">
        <v>52555.9</v>
      </c>
      <c r="C17" s="18">
        <f t="shared" si="0"/>
        <v>61579.748030000002</v>
      </c>
      <c r="D17" s="18">
        <f t="shared" si="1"/>
        <v>5131.6456691666672</v>
      </c>
      <c r="E17" s="19">
        <f t="shared" si="2"/>
        <v>31.163840096153848</v>
      </c>
      <c r="F17" s="19">
        <f t="shared" si="3"/>
        <v>15.581920048076924</v>
      </c>
      <c r="G17" s="19">
        <f t="shared" si="4"/>
        <v>6.23276801923077</v>
      </c>
      <c r="H17" s="20">
        <f t="shared" si="5"/>
        <v>29.605648091346154</v>
      </c>
    </row>
    <row r="18" spans="1:8" x14ac:dyDescent="0.2">
      <c r="A18" s="8">
        <f t="shared" si="6"/>
        <v>11</v>
      </c>
      <c r="B18" s="18">
        <v>55046.71</v>
      </c>
      <c r="C18" s="18">
        <f t="shared" si="0"/>
        <v>64498.230106999996</v>
      </c>
      <c r="D18" s="18">
        <f t="shared" si="1"/>
        <v>5374.852508916666</v>
      </c>
      <c r="E18" s="19">
        <f t="shared" si="2"/>
        <v>32.640804710020241</v>
      </c>
      <c r="F18" s="19">
        <f t="shared" si="3"/>
        <v>16.32040235501012</v>
      </c>
      <c r="G18" s="19">
        <f t="shared" si="4"/>
        <v>6.5281609420040478</v>
      </c>
      <c r="H18" s="20">
        <f t="shared" si="5"/>
        <v>31.008764474519229</v>
      </c>
    </row>
    <row r="19" spans="1:8" x14ac:dyDescent="0.2">
      <c r="A19" s="8">
        <f t="shared" si="6"/>
        <v>12</v>
      </c>
      <c r="B19" s="18">
        <v>55046.71</v>
      </c>
      <c r="C19" s="18">
        <f t="shared" si="0"/>
        <v>64498.230106999996</v>
      </c>
      <c r="D19" s="18">
        <f t="shared" si="1"/>
        <v>5374.852508916666</v>
      </c>
      <c r="E19" s="19">
        <f t="shared" si="2"/>
        <v>32.640804710020241</v>
      </c>
      <c r="F19" s="19">
        <f t="shared" si="3"/>
        <v>16.32040235501012</v>
      </c>
      <c r="G19" s="19">
        <f t="shared" si="4"/>
        <v>6.5281609420040478</v>
      </c>
      <c r="H19" s="20">
        <f t="shared" si="5"/>
        <v>31.008764474519229</v>
      </c>
    </row>
    <row r="20" spans="1:8" x14ac:dyDescent="0.2">
      <c r="A20" s="8">
        <f t="shared" si="6"/>
        <v>13</v>
      </c>
      <c r="B20" s="18">
        <v>57288.45</v>
      </c>
      <c r="C20" s="18">
        <f t="shared" si="0"/>
        <v>67124.876864999998</v>
      </c>
      <c r="D20" s="18">
        <f t="shared" si="1"/>
        <v>5593.7397387499996</v>
      </c>
      <c r="E20" s="19">
        <f t="shared" si="2"/>
        <v>33.970079385121458</v>
      </c>
      <c r="F20" s="19">
        <f t="shared" si="3"/>
        <v>16.985039692560729</v>
      </c>
      <c r="G20" s="19">
        <f t="shared" si="4"/>
        <v>6.7940158770242913</v>
      </c>
      <c r="H20" s="20">
        <f t="shared" si="5"/>
        <v>32.271575415865385</v>
      </c>
    </row>
    <row r="21" spans="1:8" x14ac:dyDescent="0.2">
      <c r="A21" s="8">
        <f t="shared" si="6"/>
        <v>14</v>
      </c>
      <c r="B21" s="18">
        <v>57288.45</v>
      </c>
      <c r="C21" s="18">
        <f t="shared" si="0"/>
        <v>67124.876864999998</v>
      </c>
      <c r="D21" s="18">
        <f t="shared" si="1"/>
        <v>5593.7397387499996</v>
      </c>
      <c r="E21" s="19">
        <f t="shared" si="2"/>
        <v>33.970079385121458</v>
      </c>
      <c r="F21" s="19">
        <f t="shared" si="3"/>
        <v>16.985039692560729</v>
      </c>
      <c r="G21" s="19">
        <f t="shared" si="4"/>
        <v>6.7940158770242913</v>
      </c>
      <c r="H21" s="20">
        <f t="shared" si="5"/>
        <v>32.271575415865385</v>
      </c>
    </row>
    <row r="22" spans="1:8" x14ac:dyDescent="0.2">
      <c r="A22" s="8">
        <f t="shared" si="6"/>
        <v>15</v>
      </c>
      <c r="B22" s="18">
        <v>59530.18</v>
      </c>
      <c r="C22" s="18">
        <f t="shared" si="0"/>
        <v>69751.511906</v>
      </c>
      <c r="D22" s="18">
        <f t="shared" si="1"/>
        <v>5812.6259921666669</v>
      </c>
      <c r="E22" s="19">
        <f t="shared" si="2"/>
        <v>35.299348130566798</v>
      </c>
      <c r="F22" s="19">
        <f t="shared" si="3"/>
        <v>17.649674065283399</v>
      </c>
      <c r="G22" s="19">
        <f t="shared" si="4"/>
        <v>7.0598696261133593</v>
      </c>
      <c r="H22" s="20">
        <f t="shared" si="5"/>
        <v>33.534380724038463</v>
      </c>
    </row>
    <row r="23" spans="1:8" x14ac:dyDescent="0.2">
      <c r="A23" s="8">
        <f t="shared" si="6"/>
        <v>16</v>
      </c>
      <c r="B23" s="18">
        <v>59530.18</v>
      </c>
      <c r="C23" s="18">
        <f t="shared" si="0"/>
        <v>69751.511906</v>
      </c>
      <c r="D23" s="18">
        <f t="shared" si="1"/>
        <v>5812.6259921666669</v>
      </c>
      <c r="E23" s="19">
        <f t="shared" si="2"/>
        <v>35.299348130566798</v>
      </c>
      <c r="F23" s="19">
        <f t="shared" si="3"/>
        <v>17.649674065283399</v>
      </c>
      <c r="G23" s="19">
        <f t="shared" si="4"/>
        <v>7.0598696261133593</v>
      </c>
      <c r="H23" s="20">
        <f t="shared" si="5"/>
        <v>33.534380724038463</v>
      </c>
    </row>
    <row r="24" spans="1:8" x14ac:dyDescent="0.2">
      <c r="A24" s="8">
        <f t="shared" si="6"/>
        <v>17</v>
      </c>
      <c r="B24" s="18">
        <v>62020.99</v>
      </c>
      <c r="C24" s="18">
        <f t="shared" si="0"/>
        <v>72669.993982999993</v>
      </c>
      <c r="D24" s="18">
        <f t="shared" si="1"/>
        <v>6055.8328319166667</v>
      </c>
      <c r="E24" s="19">
        <f t="shared" si="2"/>
        <v>36.776312744433191</v>
      </c>
      <c r="F24" s="19">
        <f t="shared" si="3"/>
        <v>18.388156372216596</v>
      </c>
      <c r="G24" s="19">
        <f t="shared" si="4"/>
        <v>7.3552625488866381</v>
      </c>
      <c r="H24" s="20">
        <f t="shared" si="5"/>
        <v>34.937497107211534</v>
      </c>
    </row>
    <row r="25" spans="1:8" x14ac:dyDescent="0.2">
      <c r="A25" s="8">
        <f t="shared" si="6"/>
        <v>18</v>
      </c>
      <c r="B25" s="18">
        <v>62020.99</v>
      </c>
      <c r="C25" s="18">
        <f t="shared" si="0"/>
        <v>72669.993982999993</v>
      </c>
      <c r="D25" s="18">
        <f t="shared" si="1"/>
        <v>6055.8328319166667</v>
      </c>
      <c r="E25" s="19">
        <f t="shared" si="2"/>
        <v>36.776312744433191</v>
      </c>
      <c r="F25" s="19">
        <f t="shared" si="3"/>
        <v>18.388156372216596</v>
      </c>
      <c r="G25" s="19">
        <f t="shared" si="4"/>
        <v>7.3552625488866381</v>
      </c>
      <c r="H25" s="20">
        <f t="shared" si="5"/>
        <v>34.937497107211534</v>
      </c>
    </row>
    <row r="26" spans="1:8" x14ac:dyDescent="0.2">
      <c r="A26" s="8">
        <f t="shared" si="6"/>
        <v>19</v>
      </c>
      <c r="B26" s="18">
        <v>62020.99</v>
      </c>
      <c r="C26" s="18">
        <f t="shared" si="0"/>
        <v>72669.993982999993</v>
      </c>
      <c r="D26" s="18">
        <f t="shared" si="1"/>
        <v>6055.8328319166667</v>
      </c>
      <c r="E26" s="19">
        <f t="shared" si="2"/>
        <v>36.776312744433191</v>
      </c>
      <c r="F26" s="19">
        <f t="shared" si="3"/>
        <v>18.388156372216596</v>
      </c>
      <c r="G26" s="19">
        <f t="shared" si="4"/>
        <v>7.3552625488866381</v>
      </c>
      <c r="H26" s="20">
        <f t="shared" si="5"/>
        <v>34.937497107211534</v>
      </c>
    </row>
    <row r="27" spans="1:8" x14ac:dyDescent="0.2">
      <c r="A27" s="8">
        <f t="shared" si="6"/>
        <v>20</v>
      </c>
      <c r="B27" s="18">
        <v>64262.69</v>
      </c>
      <c r="C27" s="18">
        <f t="shared" si="0"/>
        <v>75296.593873000005</v>
      </c>
      <c r="D27" s="18">
        <f t="shared" si="1"/>
        <v>6274.7161560833338</v>
      </c>
      <c r="E27" s="19">
        <f t="shared" si="2"/>
        <v>38.105563700910935</v>
      </c>
      <c r="F27" s="19">
        <f t="shared" si="3"/>
        <v>19.052781850455467</v>
      </c>
      <c r="G27" s="19">
        <f t="shared" si="4"/>
        <v>7.6211127401821868</v>
      </c>
      <c r="H27" s="20">
        <f t="shared" si="5"/>
        <v>36.200285515865389</v>
      </c>
    </row>
    <row r="28" spans="1:8" x14ac:dyDescent="0.2">
      <c r="A28" s="8">
        <f t="shared" si="6"/>
        <v>21</v>
      </c>
      <c r="B28" s="18">
        <v>64262.69</v>
      </c>
      <c r="C28" s="18">
        <f t="shared" si="0"/>
        <v>75296.593873000005</v>
      </c>
      <c r="D28" s="18">
        <f t="shared" si="1"/>
        <v>6274.7161560833338</v>
      </c>
      <c r="E28" s="19">
        <f t="shared" si="2"/>
        <v>38.105563700910935</v>
      </c>
      <c r="F28" s="19">
        <f t="shared" si="3"/>
        <v>19.052781850455467</v>
      </c>
      <c r="G28" s="19">
        <f t="shared" si="4"/>
        <v>7.6211127401821868</v>
      </c>
      <c r="H28" s="20">
        <f t="shared" si="5"/>
        <v>36.200285515865389</v>
      </c>
    </row>
    <row r="29" spans="1:8" x14ac:dyDescent="0.2">
      <c r="A29" s="8">
        <f t="shared" si="6"/>
        <v>22</v>
      </c>
      <c r="B29" s="18">
        <v>66753.5</v>
      </c>
      <c r="C29" s="18">
        <f t="shared" si="0"/>
        <v>78215.075949999999</v>
      </c>
      <c r="D29" s="18">
        <f t="shared" si="1"/>
        <v>6517.9229958333335</v>
      </c>
      <c r="E29" s="19">
        <f t="shared" si="2"/>
        <v>39.582528314777328</v>
      </c>
      <c r="F29" s="19">
        <f t="shared" si="3"/>
        <v>19.791264157388664</v>
      </c>
      <c r="G29" s="19">
        <f t="shared" si="4"/>
        <v>7.9165056629554655</v>
      </c>
      <c r="H29" s="20">
        <f t="shared" si="5"/>
        <v>37.60340189903846</v>
      </c>
    </row>
    <row r="30" spans="1:8" x14ac:dyDescent="0.2">
      <c r="A30" s="8">
        <f t="shared" si="6"/>
        <v>23</v>
      </c>
      <c r="B30" s="18">
        <v>69244.289999999994</v>
      </c>
      <c r="C30" s="18">
        <f t="shared" si="0"/>
        <v>81133.534592999989</v>
      </c>
      <c r="D30" s="18">
        <f t="shared" si="1"/>
        <v>6761.1278827499991</v>
      </c>
      <c r="E30" s="19">
        <f t="shared" si="2"/>
        <v>41.05948106933198</v>
      </c>
      <c r="F30" s="19">
        <f t="shared" si="3"/>
        <v>20.52974053466599</v>
      </c>
      <c r="G30" s="19">
        <f t="shared" si="4"/>
        <v>8.211896213866396</v>
      </c>
      <c r="H30" s="20">
        <f t="shared" si="5"/>
        <v>39.006507015865381</v>
      </c>
    </row>
    <row r="31" spans="1:8" x14ac:dyDescent="0.2">
      <c r="A31" s="8">
        <f t="shared" si="6"/>
        <v>24</v>
      </c>
      <c r="B31" s="18">
        <v>71236.92</v>
      </c>
      <c r="C31" s="18">
        <f t="shared" si="0"/>
        <v>83468.299163999996</v>
      </c>
      <c r="D31" s="18">
        <f t="shared" si="1"/>
        <v>6955.691597</v>
      </c>
      <c r="E31" s="19">
        <f t="shared" si="2"/>
        <v>42.241042087044534</v>
      </c>
      <c r="F31" s="19">
        <f t="shared" si="3"/>
        <v>21.120521043522267</v>
      </c>
      <c r="G31" s="19">
        <f t="shared" si="4"/>
        <v>8.4482084174089067</v>
      </c>
      <c r="H31" s="20">
        <f t="shared" si="5"/>
        <v>40.128989982692303</v>
      </c>
    </row>
    <row r="32" spans="1:8" x14ac:dyDescent="0.2">
      <c r="A32" s="8">
        <f t="shared" si="6"/>
        <v>25</v>
      </c>
      <c r="B32" s="18">
        <v>71366.17</v>
      </c>
      <c r="C32" s="18">
        <f t="shared" si="0"/>
        <v>83619.741389000003</v>
      </c>
      <c r="D32" s="18">
        <f t="shared" si="1"/>
        <v>6968.3117824166657</v>
      </c>
      <c r="E32" s="19">
        <f t="shared" si="2"/>
        <v>42.317682889170044</v>
      </c>
      <c r="F32" s="19">
        <f t="shared" si="3"/>
        <v>21.158841444585022</v>
      </c>
      <c r="G32" s="19">
        <f t="shared" si="4"/>
        <v>8.4635365778340095</v>
      </c>
      <c r="H32" s="20">
        <f t="shared" si="5"/>
        <v>40.201798744711539</v>
      </c>
    </row>
    <row r="33" spans="1:8" x14ac:dyDescent="0.2">
      <c r="A33" s="8">
        <f t="shared" si="6"/>
        <v>26</v>
      </c>
      <c r="B33" s="18">
        <v>71485.929999999993</v>
      </c>
      <c r="C33" s="18">
        <f t="shared" si="0"/>
        <v>83760.064180999994</v>
      </c>
      <c r="D33" s="18">
        <f t="shared" si="1"/>
        <v>6980.0053484166656</v>
      </c>
      <c r="E33" s="19">
        <f t="shared" si="2"/>
        <v>42.388696447874494</v>
      </c>
      <c r="F33" s="19">
        <f t="shared" si="3"/>
        <v>21.194348223937247</v>
      </c>
      <c r="G33" s="19">
        <f t="shared" si="4"/>
        <v>8.4777392895748989</v>
      </c>
      <c r="H33" s="20">
        <f t="shared" si="5"/>
        <v>40.269261625480766</v>
      </c>
    </row>
    <row r="34" spans="1:8" x14ac:dyDescent="0.2">
      <c r="A34" s="8">
        <f t="shared" si="6"/>
        <v>27</v>
      </c>
      <c r="B34" s="18">
        <v>71596.88</v>
      </c>
      <c r="C34" s="18">
        <f t="shared" si="0"/>
        <v>83890.064295999997</v>
      </c>
      <c r="D34" s="18">
        <f t="shared" si="1"/>
        <v>6990.8386913333334</v>
      </c>
      <c r="E34" s="19">
        <f t="shared" si="2"/>
        <v>42.454485979757081</v>
      </c>
      <c r="F34" s="19">
        <f t="shared" si="3"/>
        <v>21.22724298987854</v>
      </c>
      <c r="G34" s="19">
        <f t="shared" si="4"/>
        <v>8.4908971959514155</v>
      </c>
      <c r="H34" s="20">
        <f t="shared" si="5"/>
        <v>40.331761680769226</v>
      </c>
    </row>
    <row r="35" spans="1:8" x14ac:dyDescent="0.2">
      <c r="A35" s="8">
        <f t="shared" si="6"/>
        <v>28</v>
      </c>
      <c r="B35" s="18">
        <v>71699.67</v>
      </c>
      <c r="C35" s="18">
        <f t="shared" si="0"/>
        <v>84010.503339000003</v>
      </c>
      <c r="D35" s="18">
        <f t="shared" si="1"/>
        <v>7000.8752782499996</v>
      </c>
      <c r="E35" s="19">
        <f t="shared" si="2"/>
        <v>42.515436912449395</v>
      </c>
      <c r="F35" s="19">
        <f t="shared" si="3"/>
        <v>21.257718456224698</v>
      </c>
      <c r="G35" s="19">
        <f t="shared" si="4"/>
        <v>8.5030873824898787</v>
      </c>
      <c r="H35" s="20">
        <f t="shared" si="5"/>
        <v>40.389665066826922</v>
      </c>
    </row>
    <row r="36" spans="1:8" x14ac:dyDescent="0.2">
      <c r="A36" s="8">
        <f t="shared" si="6"/>
        <v>29</v>
      </c>
      <c r="B36" s="18">
        <v>71794.850000000006</v>
      </c>
      <c r="C36" s="18">
        <f t="shared" si="0"/>
        <v>84122.025745000006</v>
      </c>
      <c r="D36" s="18">
        <f t="shared" si="1"/>
        <v>7010.1688120833333</v>
      </c>
      <c r="E36" s="19">
        <f t="shared" si="2"/>
        <v>42.571875377024291</v>
      </c>
      <c r="F36" s="19">
        <f t="shared" si="3"/>
        <v>21.285937688512146</v>
      </c>
      <c r="G36" s="19">
        <f t="shared" si="4"/>
        <v>8.5143750754048586</v>
      </c>
      <c r="H36" s="20">
        <f t="shared" si="5"/>
        <v>40.443281608173081</v>
      </c>
    </row>
    <row r="37" spans="1:8" x14ac:dyDescent="0.2">
      <c r="A37" s="8">
        <f t="shared" si="6"/>
        <v>30</v>
      </c>
      <c r="B37" s="18">
        <v>71883.09</v>
      </c>
      <c r="C37" s="18">
        <f t="shared" si="0"/>
        <v>84225.416552999988</v>
      </c>
      <c r="D37" s="18">
        <f t="shared" si="1"/>
        <v>7018.784712749999</v>
      </c>
      <c r="E37" s="19">
        <f t="shared" si="2"/>
        <v>42.624198660425094</v>
      </c>
      <c r="F37" s="19">
        <f t="shared" si="3"/>
        <v>21.312099330212547</v>
      </c>
      <c r="G37" s="19">
        <f t="shared" si="4"/>
        <v>8.5248397320850184</v>
      </c>
      <c r="H37" s="20">
        <f t="shared" si="5"/>
        <v>40.492988727403841</v>
      </c>
    </row>
    <row r="38" spans="1:8" x14ac:dyDescent="0.2">
      <c r="A38" s="8">
        <f t="shared" si="6"/>
        <v>31</v>
      </c>
      <c r="B38" s="18">
        <v>71964.759999999995</v>
      </c>
      <c r="C38" s="18">
        <f t="shared" si="0"/>
        <v>84321.109291999994</v>
      </c>
      <c r="D38" s="18">
        <f t="shared" si="1"/>
        <v>7026.7591076666658</v>
      </c>
      <c r="E38" s="19">
        <f t="shared" si="2"/>
        <v>42.672626159919027</v>
      </c>
      <c r="F38" s="19">
        <f t="shared" si="3"/>
        <v>21.336313079959513</v>
      </c>
      <c r="G38" s="19">
        <f t="shared" si="4"/>
        <v>8.534525231983805</v>
      </c>
      <c r="H38" s="20">
        <f t="shared" si="5"/>
        <v>40.538994851923071</v>
      </c>
    </row>
    <row r="39" spans="1:8" x14ac:dyDescent="0.2">
      <c r="A39" s="8">
        <f t="shared" si="6"/>
        <v>32</v>
      </c>
      <c r="B39" s="18">
        <v>72040.41</v>
      </c>
      <c r="C39" s="18">
        <f t="shared" si="0"/>
        <v>84409.748397000003</v>
      </c>
      <c r="D39" s="18">
        <f t="shared" si="1"/>
        <v>7034.1456997499999</v>
      </c>
      <c r="E39" s="19">
        <f t="shared" si="2"/>
        <v>42.71748400657895</v>
      </c>
      <c r="F39" s="19">
        <f t="shared" si="3"/>
        <v>21.358742003289475</v>
      </c>
      <c r="G39" s="19">
        <f t="shared" si="4"/>
        <v>8.5434968013157899</v>
      </c>
      <c r="H39" s="20">
        <f t="shared" si="5"/>
        <v>40.58160980625</v>
      </c>
    </row>
    <row r="40" spans="1:8" x14ac:dyDescent="0.2">
      <c r="A40" s="8">
        <f t="shared" si="6"/>
        <v>33</v>
      </c>
      <c r="B40" s="18">
        <v>72110.429999999993</v>
      </c>
      <c r="C40" s="18">
        <f t="shared" si="0"/>
        <v>84491.790830999991</v>
      </c>
      <c r="D40" s="18">
        <f t="shared" si="1"/>
        <v>7040.982569249999</v>
      </c>
      <c r="E40" s="19">
        <f t="shared" si="2"/>
        <v>42.759003456983798</v>
      </c>
      <c r="F40" s="19">
        <f t="shared" si="3"/>
        <v>21.379501728491899</v>
      </c>
      <c r="G40" s="19">
        <f t="shared" si="4"/>
        <v>8.5518006913967604</v>
      </c>
      <c r="H40" s="20">
        <f t="shared" si="5"/>
        <v>40.621053284134611</v>
      </c>
    </row>
    <row r="41" spans="1:8" x14ac:dyDescent="0.2">
      <c r="A41" s="8">
        <f t="shared" si="6"/>
        <v>34</v>
      </c>
      <c r="B41" s="18">
        <v>72175.31</v>
      </c>
      <c r="C41" s="18">
        <f t="shared" si="0"/>
        <v>84567.810726999989</v>
      </c>
      <c r="D41" s="18">
        <f t="shared" si="1"/>
        <v>7047.3175605833321</v>
      </c>
      <c r="E41" s="19">
        <f t="shared" si="2"/>
        <v>42.797475064271246</v>
      </c>
      <c r="F41" s="19">
        <f t="shared" si="3"/>
        <v>21.398737532135623</v>
      </c>
      <c r="G41" s="19">
        <f t="shared" si="4"/>
        <v>8.5594950128542493</v>
      </c>
      <c r="H41" s="20">
        <f t="shared" si="5"/>
        <v>40.657601311057689</v>
      </c>
    </row>
    <row r="42" spans="1:8" x14ac:dyDescent="0.2">
      <c r="A42" s="21">
        <f t="shared" si="6"/>
        <v>35</v>
      </c>
      <c r="B42" s="22">
        <v>72235.33</v>
      </c>
      <c r="C42" s="22">
        <f t="shared" si="0"/>
        <v>84638.136161000002</v>
      </c>
      <c r="D42" s="22">
        <f t="shared" si="1"/>
        <v>7053.1780134166665</v>
      </c>
      <c r="E42" s="23">
        <f t="shared" si="2"/>
        <v>42.83306485880567</v>
      </c>
      <c r="F42" s="23">
        <f t="shared" si="3"/>
        <v>21.416532429402835</v>
      </c>
      <c r="G42" s="23">
        <f t="shared" si="4"/>
        <v>8.5666129717611348</v>
      </c>
      <c r="H42" s="24">
        <f t="shared" si="5"/>
        <v>40.691411615865384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>
      <selection activeCell="B43" sqref="B43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7</v>
      </c>
      <c r="B1" s="1" t="s">
        <v>46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">
        <v>76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27">
        <v>22591.66</v>
      </c>
      <c r="C7" s="18">
        <f>B7*$D$3</f>
        <v>26470.648021999998</v>
      </c>
      <c r="D7" s="18">
        <f t="shared" ref="D7:D42" si="0">B7/12*$D$3</f>
        <v>2205.8873351666666</v>
      </c>
      <c r="E7" s="19">
        <f t="shared" ref="E7:E42" si="1">C7/1976</f>
        <v>13.396076934210525</v>
      </c>
      <c r="F7" s="19">
        <f>E7/2</f>
        <v>6.6980384671052624</v>
      </c>
      <c r="G7" s="19">
        <f>E7/5</f>
        <v>2.6792153868421051</v>
      </c>
      <c r="H7" s="20">
        <f>C7/2080</f>
        <v>12.726273087499999</v>
      </c>
    </row>
    <row r="8" spans="1:8" x14ac:dyDescent="0.2">
      <c r="A8" s="8">
        <f>A7+1</f>
        <v>1</v>
      </c>
      <c r="B8" s="27">
        <v>22873.33</v>
      </c>
      <c r="C8" s="18">
        <f t="shared" ref="C8:C42" si="2">B8*$D$3</f>
        <v>26800.680761</v>
      </c>
      <c r="D8" s="18">
        <f t="shared" si="0"/>
        <v>2233.3900634166666</v>
      </c>
      <c r="E8" s="19">
        <f t="shared" si="1"/>
        <v>13.56309755111336</v>
      </c>
      <c r="F8" s="19">
        <f t="shared" ref="F8:F42" si="3">E8/2</f>
        <v>6.7815487755566801</v>
      </c>
      <c r="G8" s="19">
        <f t="shared" ref="G8:G42" si="4">E8/5</f>
        <v>2.7126195102226722</v>
      </c>
      <c r="H8" s="20">
        <f t="shared" ref="H8:H42" si="5">C8/2080</f>
        <v>12.884942673557692</v>
      </c>
    </row>
    <row r="9" spans="1:8" x14ac:dyDescent="0.2">
      <c r="A9" s="8">
        <f t="shared" ref="A9:A42" si="6">A8+1</f>
        <v>2</v>
      </c>
      <c r="B9" s="18">
        <v>23154.51</v>
      </c>
      <c r="C9" s="18">
        <f t="shared" si="2"/>
        <v>27130.139366999996</v>
      </c>
      <c r="D9" s="18">
        <f t="shared" si="0"/>
        <v>2260.8449472499997</v>
      </c>
      <c r="E9" s="19">
        <f t="shared" si="1"/>
        <v>13.729827614878541</v>
      </c>
      <c r="F9" s="19">
        <f t="shared" si="3"/>
        <v>6.8649138074392706</v>
      </c>
      <c r="G9" s="19">
        <f t="shared" si="4"/>
        <v>2.7459655229757081</v>
      </c>
      <c r="H9" s="20">
        <f t="shared" si="5"/>
        <v>13.043336234134614</v>
      </c>
    </row>
    <row r="10" spans="1:8" x14ac:dyDescent="0.2">
      <c r="A10" s="8">
        <f t="shared" si="6"/>
        <v>3</v>
      </c>
      <c r="B10" s="18">
        <v>23436.17</v>
      </c>
      <c r="C10" s="18">
        <f t="shared" si="2"/>
        <v>27460.160388999997</v>
      </c>
      <c r="D10" s="18">
        <f t="shared" si="0"/>
        <v>2288.3466990833331</v>
      </c>
      <c r="E10" s="19">
        <f t="shared" si="1"/>
        <v>13.896842302125505</v>
      </c>
      <c r="F10" s="19">
        <f t="shared" si="3"/>
        <v>6.9484211510627523</v>
      </c>
      <c r="G10" s="19">
        <f t="shared" si="4"/>
        <v>2.779368460425101</v>
      </c>
      <c r="H10" s="20">
        <f t="shared" si="5"/>
        <v>13.202000187019229</v>
      </c>
    </row>
    <row r="11" spans="1:8" x14ac:dyDescent="0.2">
      <c r="A11" s="8">
        <f t="shared" si="6"/>
        <v>4</v>
      </c>
      <c r="B11" s="18">
        <v>23767.23</v>
      </c>
      <c r="C11" s="18">
        <f t="shared" si="2"/>
        <v>27848.063391</v>
      </c>
      <c r="D11" s="18">
        <f t="shared" si="0"/>
        <v>2320.6719492499997</v>
      </c>
      <c r="E11" s="19">
        <f t="shared" si="1"/>
        <v>14.09314948937247</v>
      </c>
      <c r="F11" s="19">
        <f t="shared" si="3"/>
        <v>7.046574744686235</v>
      </c>
      <c r="G11" s="19">
        <f t="shared" si="4"/>
        <v>2.8186298978744939</v>
      </c>
      <c r="H11" s="20">
        <f t="shared" si="5"/>
        <v>13.388492014903846</v>
      </c>
    </row>
    <row r="12" spans="1:8" x14ac:dyDescent="0.2">
      <c r="A12" s="8">
        <f t="shared" si="6"/>
        <v>5</v>
      </c>
      <c r="B12" s="18">
        <v>24011.59</v>
      </c>
      <c r="C12" s="18">
        <f t="shared" si="2"/>
        <v>28134.380002999998</v>
      </c>
      <c r="D12" s="18">
        <f t="shared" si="0"/>
        <v>2344.5316669166668</v>
      </c>
      <c r="E12" s="19">
        <f t="shared" si="1"/>
        <v>14.238046560222671</v>
      </c>
      <c r="F12" s="19">
        <f t="shared" si="3"/>
        <v>7.1190232801113353</v>
      </c>
      <c r="G12" s="19">
        <f t="shared" si="4"/>
        <v>2.847609312044534</v>
      </c>
      <c r="H12" s="20">
        <f t="shared" si="5"/>
        <v>13.526144232211537</v>
      </c>
    </row>
    <row r="13" spans="1:8" x14ac:dyDescent="0.2">
      <c r="A13" s="8">
        <f t="shared" si="6"/>
        <v>6</v>
      </c>
      <c r="B13" s="18">
        <v>24895.68</v>
      </c>
      <c r="C13" s="18">
        <f t="shared" si="2"/>
        <v>29170.268255999999</v>
      </c>
      <c r="D13" s="18">
        <f t="shared" si="0"/>
        <v>2430.8556879999996</v>
      </c>
      <c r="E13" s="19">
        <f t="shared" si="1"/>
        <v>14.762281506072874</v>
      </c>
      <c r="F13" s="19">
        <f t="shared" si="3"/>
        <v>7.381140753036437</v>
      </c>
      <c r="G13" s="19">
        <f t="shared" si="4"/>
        <v>2.9524563012145748</v>
      </c>
      <c r="H13" s="20">
        <f t="shared" si="5"/>
        <v>14.02416743076923</v>
      </c>
    </row>
    <row r="14" spans="1:8" x14ac:dyDescent="0.2">
      <c r="A14" s="8">
        <f t="shared" si="6"/>
        <v>7</v>
      </c>
      <c r="B14" s="18">
        <v>25059.42</v>
      </c>
      <c r="C14" s="18">
        <f t="shared" si="2"/>
        <v>29362.122413999998</v>
      </c>
      <c r="D14" s="18">
        <f t="shared" si="0"/>
        <v>2446.8435344999998</v>
      </c>
      <c r="E14" s="19">
        <f t="shared" si="1"/>
        <v>14.859373691295545</v>
      </c>
      <c r="F14" s="19">
        <f t="shared" si="3"/>
        <v>7.4296868456477725</v>
      </c>
      <c r="G14" s="19">
        <f t="shared" si="4"/>
        <v>2.9718747382591091</v>
      </c>
      <c r="H14" s="20">
        <f t="shared" si="5"/>
        <v>14.116405006730767</v>
      </c>
    </row>
    <row r="15" spans="1:8" x14ac:dyDescent="0.2">
      <c r="A15" s="8">
        <f t="shared" si="6"/>
        <v>8</v>
      </c>
      <c r="B15" s="18">
        <v>26024.18</v>
      </c>
      <c r="C15" s="18">
        <f t="shared" si="2"/>
        <v>30492.531705999998</v>
      </c>
      <c r="D15" s="18">
        <f t="shared" si="0"/>
        <v>2541.0443088333336</v>
      </c>
      <c r="E15" s="19">
        <f t="shared" si="1"/>
        <v>15.431443171052631</v>
      </c>
      <c r="F15" s="19">
        <f t="shared" si="3"/>
        <v>7.7157215855263157</v>
      </c>
      <c r="G15" s="19">
        <f t="shared" si="4"/>
        <v>3.0862886342105265</v>
      </c>
      <c r="H15" s="20">
        <f t="shared" si="5"/>
        <v>14.659871012499998</v>
      </c>
    </row>
    <row r="16" spans="1:8" x14ac:dyDescent="0.2">
      <c r="A16" s="8">
        <f t="shared" si="6"/>
        <v>9</v>
      </c>
      <c r="B16" s="18">
        <v>26107.24</v>
      </c>
      <c r="C16" s="18">
        <f t="shared" si="2"/>
        <v>30589.853107999999</v>
      </c>
      <c r="D16" s="18">
        <f t="shared" si="0"/>
        <v>2549.1544256666666</v>
      </c>
      <c r="E16" s="19">
        <f t="shared" si="1"/>
        <v>15.480694892712551</v>
      </c>
      <c r="F16" s="19">
        <f t="shared" si="3"/>
        <v>7.7403474463562754</v>
      </c>
      <c r="G16" s="19">
        <f t="shared" si="4"/>
        <v>3.09613897854251</v>
      </c>
      <c r="H16" s="20">
        <f t="shared" si="5"/>
        <v>14.706660148076923</v>
      </c>
    </row>
    <row r="17" spans="1:8" x14ac:dyDescent="0.2">
      <c r="A17" s="8">
        <f t="shared" si="6"/>
        <v>10</v>
      </c>
      <c r="B17" s="18">
        <v>27152.69</v>
      </c>
      <c r="C17" s="18">
        <f t="shared" si="2"/>
        <v>31814.806872999998</v>
      </c>
      <c r="D17" s="18">
        <f t="shared" si="0"/>
        <v>2651.2339060833328</v>
      </c>
      <c r="E17" s="19">
        <f t="shared" si="1"/>
        <v>16.100610765688259</v>
      </c>
      <c r="F17" s="19">
        <f t="shared" si="3"/>
        <v>8.0503053828441296</v>
      </c>
      <c r="G17" s="19">
        <f t="shared" si="4"/>
        <v>3.2201221531376518</v>
      </c>
      <c r="H17" s="20">
        <f t="shared" si="5"/>
        <v>15.295580227403844</v>
      </c>
    </row>
    <row r="18" spans="1:8" x14ac:dyDescent="0.2">
      <c r="A18" s="8">
        <f t="shared" si="6"/>
        <v>11</v>
      </c>
      <c r="B18" s="18">
        <v>27155.59</v>
      </c>
      <c r="C18" s="18">
        <f t="shared" si="2"/>
        <v>31818.204803000001</v>
      </c>
      <c r="D18" s="18">
        <f t="shared" si="0"/>
        <v>2651.5170669166664</v>
      </c>
      <c r="E18" s="19">
        <f t="shared" si="1"/>
        <v>16.102330365890687</v>
      </c>
      <c r="F18" s="19">
        <f t="shared" si="3"/>
        <v>8.0511651829453434</v>
      </c>
      <c r="G18" s="19">
        <f t="shared" si="4"/>
        <v>3.2204660731781374</v>
      </c>
      <c r="H18" s="20">
        <f t="shared" si="5"/>
        <v>15.297213847596154</v>
      </c>
    </row>
    <row r="19" spans="1:8" x14ac:dyDescent="0.2">
      <c r="A19" s="8">
        <f t="shared" si="6"/>
        <v>12</v>
      </c>
      <c r="B19" s="18">
        <v>28281.18</v>
      </c>
      <c r="C19" s="18">
        <f t="shared" si="2"/>
        <v>33137.058605999999</v>
      </c>
      <c r="D19" s="18">
        <f t="shared" si="0"/>
        <v>2761.4215504999997</v>
      </c>
      <c r="E19" s="19">
        <f t="shared" si="1"/>
        <v>16.769766501012146</v>
      </c>
      <c r="F19" s="19">
        <f t="shared" si="3"/>
        <v>8.3848832505060731</v>
      </c>
      <c r="G19" s="19">
        <f t="shared" si="4"/>
        <v>3.3539533002024293</v>
      </c>
      <c r="H19" s="20">
        <f t="shared" si="5"/>
        <v>15.931278175961538</v>
      </c>
    </row>
    <row r="20" spans="1:8" x14ac:dyDescent="0.2">
      <c r="A20" s="8">
        <f t="shared" si="6"/>
        <v>13</v>
      </c>
      <c r="B20" s="18">
        <v>28281.18</v>
      </c>
      <c r="C20" s="18">
        <f t="shared" si="2"/>
        <v>33137.058605999999</v>
      </c>
      <c r="D20" s="18">
        <f t="shared" si="0"/>
        <v>2761.4215504999997</v>
      </c>
      <c r="E20" s="19">
        <f t="shared" si="1"/>
        <v>16.769766501012146</v>
      </c>
      <c r="F20" s="19">
        <f t="shared" si="3"/>
        <v>8.3848832505060731</v>
      </c>
      <c r="G20" s="19">
        <f t="shared" si="4"/>
        <v>3.3539533002024293</v>
      </c>
      <c r="H20" s="20">
        <f t="shared" si="5"/>
        <v>15.931278175961538</v>
      </c>
    </row>
    <row r="21" spans="1:8" x14ac:dyDescent="0.2">
      <c r="A21" s="8">
        <f t="shared" si="6"/>
        <v>14</v>
      </c>
      <c r="B21" s="18">
        <v>29409.69</v>
      </c>
      <c r="C21" s="18">
        <f t="shared" si="2"/>
        <v>34459.333772999998</v>
      </c>
      <c r="D21" s="18">
        <f t="shared" si="0"/>
        <v>2871.6111477499999</v>
      </c>
      <c r="E21" s="19">
        <f t="shared" si="1"/>
        <v>17.438934095647774</v>
      </c>
      <c r="F21" s="19">
        <f t="shared" si="3"/>
        <v>8.7194670478238869</v>
      </c>
      <c r="G21" s="19">
        <f t="shared" si="4"/>
        <v>3.4877868191295547</v>
      </c>
      <c r="H21" s="20">
        <f t="shared" si="5"/>
        <v>16.566987390865386</v>
      </c>
    </row>
    <row r="22" spans="1:8" x14ac:dyDescent="0.2">
      <c r="A22" s="8">
        <f t="shared" si="6"/>
        <v>15</v>
      </c>
      <c r="B22" s="18">
        <v>29409.69</v>
      </c>
      <c r="C22" s="18">
        <f t="shared" si="2"/>
        <v>34459.333772999998</v>
      </c>
      <c r="D22" s="18">
        <f t="shared" si="0"/>
        <v>2871.6111477499999</v>
      </c>
      <c r="E22" s="19">
        <f t="shared" si="1"/>
        <v>17.438934095647774</v>
      </c>
      <c r="F22" s="19">
        <f t="shared" si="3"/>
        <v>8.7194670478238869</v>
      </c>
      <c r="G22" s="19">
        <f t="shared" si="4"/>
        <v>3.4877868191295547</v>
      </c>
      <c r="H22" s="20">
        <f t="shared" si="5"/>
        <v>16.566987390865386</v>
      </c>
    </row>
    <row r="23" spans="1:8" x14ac:dyDescent="0.2">
      <c r="A23" s="8">
        <f t="shared" si="6"/>
        <v>16</v>
      </c>
      <c r="B23" s="18">
        <v>29888.080000000002</v>
      </c>
      <c r="C23" s="18">
        <f t="shared" si="2"/>
        <v>35019.863336000002</v>
      </c>
      <c r="D23" s="18">
        <f t="shared" si="0"/>
        <v>2918.3219446666672</v>
      </c>
      <c r="E23" s="19">
        <f t="shared" si="1"/>
        <v>17.722602902834009</v>
      </c>
      <c r="F23" s="19">
        <f t="shared" si="3"/>
        <v>8.8613014514170043</v>
      </c>
      <c r="G23" s="19">
        <f t="shared" si="4"/>
        <v>3.5445205805668016</v>
      </c>
      <c r="H23" s="20">
        <f t="shared" si="5"/>
        <v>16.836472757692309</v>
      </c>
    </row>
    <row r="24" spans="1:8" x14ac:dyDescent="0.2">
      <c r="A24" s="8">
        <f t="shared" si="6"/>
        <v>17</v>
      </c>
      <c r="B24" s="18">
        <v>29888.080000000002</v>
      </c>
      <c r="C24" s="18">
        <f t="shared" si="2"/>
        <v>35019.863336000002</v>
      </c>
      <c r="D24" s="18">
        <f t="shared" si="0"/>
        <v>2918.3219446666672</v>
      </c>
      <c r="E24" s="19">
        <f t="shared" si="1"/>
        <v>17.722602902834009</v>
      </c>
      <c r="F24" s="19">
        <f t="shared" si="3"/>
        <v>8.8613014514170043</v>
      </c>
      <c r="G24" s="19">
        <f t="shared" si="4"/>
        <v>3.5445205805668016</v>
      </c>
      <c r="H24" s="20">
        <f t="shared" si="5"/>
        <v>16.836472757692309</v>
      </c>
    </row>
    <row r="25" spans="1:8" x14ac:dyDescent="0.2">
      <c r="A25" s="8">
        <f t="shared" si="6"/>
        <v>18</v>
      </c>
      <c r="B25" s="18">
        <v>31016.58</v>
      </c>
      <c r="C25" s="18">
        <f t="shared" si="2"/>
        <v>36342.126786000001</v>
      </c>
      <c r="D25" s="18">
        <f t="shared" si="0"/>
        <v>3028.5105655000002</v>
      </c>
      <c r="E25" s="19">
        <f t="shared" si="1"/>
        <v>18.391764567813766</v>
      </c>
      <c r="F25" s="19">
        <f t="shared" si="3"/>
        <v>9.195882283906883</v>
      </c>
      <c r="G25" s="19">
        <f t="shared" si="4"/>
        <v>3.6783529135627533</v>
      </c>
      <c r="H25" s="20">
        <f t="shared" si="5"/>
        <v>17.472176339423076</v>
      </c>
    </row>
    <row r="26" spans="1:8" x14ac:dyDescent="0.2">
      <c r="A26" s="8">
        <f t="shared" si="6"/>
        <v>19</v>
      </c>
      <c r="B26" s="18">
        <v>31016.58</v>
      </c>
      <c r="C26" s="18">
        <f t="shared" si="2"/>
        <v>36342.126786000001</v>
      </c>
      <c r="D26" s="18">
        <f t="shared" si="0"/>
        <v>3028.5105655000002</v>
      </c>
      <c r="E26" s="19">
        <f t="shared" si="1"/>
        <v>18.391764567813766</v>
      </c>
      <c r="F26" s="19">
        <f t="shared" si="3"/>
        <v>9.195882283906883</v>
      </c>
      <c r="G26" s="19">
        <f t="shared" si="4"/>
        <v>3.6783529135627533</v>
      </c>
      <c r="H26" s="20">
        <f t="shared" si="5"/>
        <v>17.472176339423076</v>
      </c>
    </row>
    <row r="27" spans="1:8" x14ac:dyDescent="0.2">
      <c r="A27" s="8">
        <f t="shared" si="6"/>
        <v>20</v>
      </c>
      <c r="B27" s="18">
        <v>32145.09</v>
      </c>
      <c r="C27" s="18">
        <f t="shared" si="2"/>
        <v>37664.401953000001</v>
      </c>
      <c r="D27" s="18">
        <f t="shared" si="0"/>
        <v>3138.7001627499999</v>
      </c>
      <c r="E27" s="19">
        <f t="shared" si="1"/>
        <v>19.060932162449394</v>
      </c>
      <c r="F27" s="19">
        <f t="shared" si="3"/>
        <v>9.5304660812246969</v>
      </c>
      <c r="G27" s="19">
        <f t="shared" si="4"/>
        <v>3.8121864324898787</v>
      </c>
      <c r="H27" s="20">
        <f t="shared" si="5"/>
        <v>18.107885554326923</v>
      </c>
    </row>
    <row r="28" spans="1:8" x14ac:dyDescent="0.2">
      <c r="A28" s="8">
        <f t="shared" si="6"/>
        <v>21</v>
      </c>
      <c r="B28" s="18">
        <v>32145.09</v>
      </c>
      <c r="C28" s="18">
        <f t="shared" si="2"/>
        <v>37664.401953000001</v>
      </c>
      <c r="D28" s="18">
        <f t="shared" si="0"/>
        <v>3138.7001627499999</v>
      </c>
      <c r="E28" s="19">
        <f t="shared" si="1"/>
        <v>19.060932162449394</v>
      </c>
      <c r="F28" s="19">
        <f t="shared" si="3"/>
        <v>9.5304660812246969</v>
      </c>
      <c r="G28" s="19">
        <f t="shared" si="4"/>
        <v>3.8121864324898787</v>
      </c>
      <c r="H28" s="20">
        <f t="shared" si="5"/>
        <v>18.107885554326923</v>
      </c>
    </row>
    <row r="29" spans="1:8" x14ac:dyDescent="0.2">
      <c r="A29" s="8">
        <f t="shared" si="6"/>
        <v>22</v>
      </c>
      <c r="B29" s="18">
        <v>32918.76</v>
      </c>
      <c r="C29" s="18">
        <f t="shared" si="2"/>
        <v>38570.911092000002</v>
      </c>
      <c r="D29" s="18">
        <f t="shared" si="0"/>
        <v>3214.2425909999997</v>
      </c>
      <c r="E29" s="19">
        <f t="shared" si="1"/>
        <v>19.519691848178137</v>
      </c>
      <c r="F29" s="19">
        <f t="shared" si="3"/>
        <v>9.7598459240890687</v>
      </c>
      <c r="G29" s="19">
        <f t="shared" si="4"/>
        <v>3.9039383696356276</v>
      </c>
      <c r="H29" s="20">
        <f t="shared" si="5"/>
        <v>18.543707255769231</v>
      </c>
    </row>
    <row r="30" spans="1:8" x14ac:dyDescent="0.2">
      <c r="A30" s="8">
        <f t="shared" si="6"/>
        <v>23</v>
      </c>
      <c r="B30" s="18">
        <v>33751.980000000003</v>
      </c>
      <c r="C30" s="18">
        <f t="shared" si="2"/>
        <v>39547.194966000003</v>
      </c>
      <c r="D30" s="18">
        <f t="shared" si="0"/>
        <v>3295.5995805000002</v>
      </c>
      <c r="E30" s="19">
        <f t="shared" si="1"/>
        <v>20.013762634615386</v>
      </c>
      <c r="F30" s="19">
        <f t="shared" si="3"/>
        <v>10.006881317307693</v>
      </c>
      <c r="G30" s="19">
        <f t="shared" si="4"/>
        <v>4.0027525269230768</v>
      </c>
      <c r="H30" s="20">
        <f t="shared" si="5"/>
        <v>19.013074502884617</v>
      </c>
    </row>
    <row r="31" spans="1:8" x14ac:dyDescent="0.2">
      <c r="A31" s="8">
        <f t="shared" si="6"/>
        <v>24</v>
      </c>
      <c r="B31" s="18">
        <v>34880.449999999997</v>
      </c>
      <c r="C31" s="18">
        <f t="shared" si="2"/>
        <v>40869.423264999998</v>
      </c>
      <c r="D31" s="18">
        <f t="shared" si="0"/>
        <v>3405.785272083333</v>
      </c>
      <c r="E31" s="19">
        <f t="shared" si="1"/>
        <v>20.682906510627529</v>
      </c>
      <c r="F31" s="19">
        <f t="shared" si="3"/>
        <v>10.341453255313764</v>
      </c>
      <c r="G31" s="19">
        <f t="shared" si="4"/>
        <v>4.1365813021255056</v>
      </c>
      <c r="H31" s="20">
        <f t="shared" si="5"/>
        <v>19.648761185096152</v>
      </c>
    </row>
    <row r="32" spans="1:8" x14ac:dyDescent="0.2">
      <c r="A32" s="8">
        <f t="shared" si="6"/>
        <v>25</v>
      </c>
      <c r="B32" s="18">
        <v>34943.730000000003</v>
      </c>
      <c r="C32" s="18">
        <f t="shared" si="2"/>
        <v>40943.568441000003</v>
      </c>
      <c r="D32" s="18">
        <f t="shared" si="0"/>
        <v>3411.9640367500006</v>
      </c>
      <c r="E32" s="19">
        <f t="shared" si="1"/>
        <v>20.720429372975708</v>
      </c>
      <c r="F32" s="19">
        <f t="shared" si="3"/>
        <v>10.360214686487854</v>
      </c>
      <c r="G32" s="19">
        <f t="shared" si="4"/>
        <v>4.1440858745951417</v>
      </c>
      <c r="H32" s="20">
        <f t="shared" si="5"/>
        <v>19.684407904326925</v>
      </c>
    </row>
    <row r="33" spans="1:8" x14ac:dyDescent="0.2">
      <c r="A33" s="8">
        <f t="shared" si="6"/>
        <v>26</v>
      </c>
      <c r="B33" s="18">
        <v>35002.370000000003</v>
      </c>
      <c r="C33" s="18">
        <f t="shared" si="2"/>
        <v>41012.276929</v>
      </c>
      <c r="D33" s="18">
        <f t="shared" si="0"/>
        <v>3417.6897440833332</v>
      </c>
      <c r="E33" s="19">
        <f t="shared" si="1"/>
        <v>20.755200875</v>
      </c>
      <c r="F33" s="19">
        <f t="shared" si="3"/>
        <v>10.3776004375</v>
      </c>
      <c r="G33" s="19">
        <f t="shared" si="4"/>
        <v>4.1510401750000003</v>
      </c>
      <c r="H33" s="20">
        <f t="shared" si="5"/>
        <v>19.717440831249998</v>
      </c>
    </row>
    <row r="34" spans="1:8" x14ac:dyDescent="0.2">
      <c r="A34" s="8">
        <f t="shared" si="6"/>
        <v>27</v>
      </c>
      <c r="B34" s="18">
        <v>35056.699999999997</v>
      </c>
      <c r="C34" s="18">
        <f t="shared" si="2"/>
        <v>41075.935389999999</v>
      </c>
      <c r="D34" s="18">
        <f t="shared" si="0"/>
        <v>3422.9946158333328</v>
      </c>
      <c r="E34" s="19">
        <f t="shared" si="1"/>
        <v>20.787416695344128</v>
      </c>
      <c r="F34" s="19">
        <f t="shared" si="3"/>
        <v>10.393708347672064</v>
      </c>
      <c r="G34" s="19">
        <f t="shared" si="4"/>
        <v>4.1574833390688255</v>
      </c>
      <c r="H34" s="20">
        <f t="shared" si="5"/>
        <v>19.748045860576923</v>
      </c>
    </row>
    <row r="35" spans="1:8" x14ac:dyDescent="0.2">
      <c r="A35" s="8">
        <f t="shared" si="6"/>
        <v>28</v>
      </c>
      <c r="B35" s="18">
        <v>35107.03</v>
      </c>
      <c r="C35" s="18">
        <f t="shared" si="2"/>
        <v>41134.907050999995</v>
      </c>
      <c r="D35" s="18">
        <f t="shared" si="0"/>
        <v>3427.9089209166664</v>
      </c>
      <c r="E35" s="19">
        <f t="shared" si="1"/>
        <v>20.817260653340078</v>
      </c>
      <c r="F35" s="19">
        <f t="shared" si="3"/>
        <v>10.408630326670039</v>
      </c>
      <c r="G35" s="19">
        <f t="shared" si="4"/>
        <v>4.1634521306680154</v>
      </c>
      <c r="H35" s="20">
        <f t="shared" si="5"/>
        <v>19.776397620673073</v>
      </c>
    </row>
    <row r="36" spans="1:8" x14ac:dyDescent="0.2">
      <c r="A36" s="8">
        <f t="shared" si="6"/>
        <v>29</v>
      </c>
      <c r="B36" s="18">
        <v>35153.629999999997</v>
      </c>
      <c r="C36" s="18">
        <f t="shared" si="2"/>
        <v>41189.508270999999</v>
      </c>
      <c r="D36" s="18">
        <f t="shared" si="0"/>
        <v>3432.4590225833326</v>
      </c>
      <c r="E36" s="19">
        <f t="shared" si="1"/>
        <v>20.844892849696354</v>
      </c>
      <c r="F36" s="19">
        <f t="shared" si="3"/>
        <v>10.422446424848177</v>
      </c>
      <c r="G36" s="19">
        <f t="shared" si="4"/>
        <v>4.168978569939271</v>
      </c>
      <c r="H36" s="20">
        <f t="shared" si="5"/>
        <v>19.802648207211536</v>
      </c>
    </row>
    <row r="37" spans="1:8" x14ac:dyDescent="0.2">
      <c r="A37" s="8">
        <f t="shared" si="6"/>
        <v>30</v>
      </c>
      <c r="B37" s="18">
        <v>35196.839999999997</v>
      </c>
      <c r="C37" s="18">
        <f t="shared" si="2"/>
        <v>41240.137427999995</v>
      </c>
      <c r="D37" s="18">
        <f t="shared" si="0"/>
        <v>3436.6781189999997</v>
      </c>
      <c r="E37" s="19">
        <f t="shared" si="1"/>
        <v>20.870514892712549</v>
      </c>
      <c r="F37" s="19">
        <f t="shared" si="3"/>
        <v>10.435257446356275</v>
      </c>
      <c r="G37" s="19">
        <f t="shared" si="4"/>
        <v>4.1741029785425097</v>
      </c>
      <c r="H37" s="20">
        <f t="shared" si="5"/>
        <v>19.826989148076919</v>
      </c>
    </row>
    <row r="38" spans="1:8" x14ac:dyDescent="0.2">
      <c r="A38" s="8">
        <f t="shared" si="6"/>
        <v>31</v>
      </c>
      <c r="B38" s="18">
        <v>35236.83</v>
      </c>
      <c r="C38" s="18">
        <f t="shared" si="2"/>
        <v>41286.993711000003</v>
      </c>
      <c r="D38" s="18">
        <f t="shared" si="0"/>
        <v>3440.5828092500001</v>
      </c>
      <c r="E38" s="19">
        <f t="shared" si="1"/>
        <v>20.894227586538463</v>
      </c>
      <c r="F38" s="19">
        <f t="shared" si="3"/>
        <v>10.447113793269232</v>
      </c>
      <c r="G38" s="19">
        <f t="shared" si="4"/>
        <v>4.1788455173076926</v>
      </c>
      <c r="H38" s="20">
        <f t="shared" si="5"/>
        <v>19.84951620721154</v>
      </c>
    </row>
    <row r="39" spans="1:8" x14ac:dyDescent="0.2">
      <c r="A39" s="8">
        <f t="shared" si="6"/>
        <v>32</v>
      </c>
      <c r="B39" s="18">
        <v>35273.870000000003</v>
      </c>
      <c r="C39" s="18">
        <f t="shared" si="2"/>
        <v>41330.393478999998</v>
      </c>
      <c r="D39" s="18">
        <f t="shared" si="0"/>
        <v>3444.1994565833334</v>
      </c>
      <c r="E39" s="19">
        <f t="shared" si="1"/>
        <v>20.91619103188259</v>
      </c>
      <c r="F39" s="19">
        <f t="shared" si="3"/>
        <v>10.458095515941295</v>
      </c>
      <c r="G39" s="19">
        <f t="shared" si="4"/>
        <v>4.1832382063765179</v>
      </c>
      <c r="H39" s="20">
        <f t="shared" si="5"/>
        <v>19.870381480288462</v>
      </c>
    </row>
    <row r="40" spans="1:8" x14ac:dyDescent="0.2">
      <c r="A40" s="8">
        <f t="shared" si="6"/>
        <v>33</v>
      </c>
      <c r="B40" s="18">
        <v>35308.15</v>
      </c>
      <c r="C40" s="18">
        <f t="shared" si="2"/>
        <v>41370.559354999998</v>
      </c>
      <c r="D40" s="18">
        <f t="shared" si="0"/>
        <v>3447.5466129166666</v>
      </c>
      <c r="E40" s="19">
        <f t="shared" si="1"/>
        <v>20.936517892206478</v>
      </c>
      <c r="F40" s="19">
        <f t="shared" si="3"/>
        <v>10.468258946103239</v>
      </c>
      <c r="G40" s="19">
        <f t="shared" si="4"/>
        <v>4.1873035784412957</v>
      </c>
      <c r="H40" s="20">
        <f t="shared" si="5"/>
        <v>19.889691997596152</v>
      </c>
    </row>
    <row r="41" spans="1:8" x14ac:dyDescent="0.2">
      <c r="A41" s="8">
        <f t="shared" si="6"/>
        <v>34</v>
      </c>
      <c r="B41" s="18">
        <v>35339.919999999998</v>
      </c>
      <c r="C41" s="18">
        <f t="shared" si="2"/>
        <v>41407.784263999994</v>
      </c>
      <c r="D41" s="18">
        <f t="shared" si="0"/>
        <v>3450.6486886666667</v>
      </c>
      <c r="E41" s="19">
        <f t="shared" si="1"/>
        <v>20.95535640890688</v>
      </c>
      <c r="F41" s="19">
        <f t="shared" si="3"/>
        <v>10.47767820445344</v>
      </c>
      <c r="G41" s="19">
        <f t="shared" si="4"/>
        <v>4.191071281781376</v>
      </c>
      <c r="H41" s="20">
        <f t="shared" si="5"/>
        <v>19.907588588461536</v>
      </c>
    </row>
    <row r="42" spans="1:8" x14ac:dyDescent="0.2">
      <c r="A42" s="21">
        <f t="shared" si="6"/>
        <v>35</v>
      </c>
      <c r="B42" s="22">
        <v>35369.31</v>
      </c>
      <c r="C42" s="22">
        <f t="shared" si="2"/>
        <v>41442.220526999998</v>
      </c>
      <c r="D42" s="22">
        <f t="shared" si="0"/>
        <v>3453.5183772499995</v>
      </c>
      <c r="E42" s="23">
        <f t="shared" si="1"/>
        <v>20.972783667510122</v>
      </c>
      <c r="F42" s="23">
        <f t="shared" si="3"/>
        <v>10.486391833755061</v>
      </c>
      <c r="G42" s="23">
        <f t="shared" si="4"/>
        <v>4.194556733502024</v>
      </c>
      <c r="H42" s="24">
        <f t="shared" si="5"/>
        <v>19.924144484134615</v>
      </c>
    </row>
    <row r="43" spans="1:8" x14ac:dyDescent="0.2">
      <c r="B43" s="28" t="s">
        <v>77</v>
      </c>
      <c r="C43" s="29"/>
      <c r="D43" s="29"/>
      <c r="E43" s="29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33</v>
      </c>
      <c r="B1" s="1" t="s">
        <v>64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44683.97</v>
      </c>
      <c r="C7" s="18">
        <f t="shared" ref="C7:C42" si="0">B7*$D$3</f>
        <v>52356.207648999996</v>
      </c>
      <c r="D7" s="18">
        <f t="shared" ref="D7:D42" si="1">B7/12*$D$3</f>
        <v>4363.0173040833333</v>
      </c>
      <c r="E7" s="19">
        <f t="shared" ref="E7:E42" si="2">C7/1976</f>
        <v>26.496056502530362</v>
      </c>
      <c r="F7" s="19">
        <f>E7/2</f>
        <v>13.248028251265181</v>
      </c>
      <c r="G7" s="19">
        <f>E7/5</f>
        <v>5.2992113005060721</v>
      </c>
      <c r="H7" s="20">
        <f>C7/2080</f>
        <v>25.171253677403843</v>
      </c>
    </row>
    <row r="8" spans="1:8" x14ac:dyDescent="0.2">
      <c r="A8" s="8">
        <f>A7+1</f>
        <v>1</v>
      </c>
      <c r="B8" s="18">
        <v>45767.98</v>
      </c>
      <c r="C8" s="18">
        <f t="shared" si="0"/>
        <v>53626.342166000002</v>
      </c>
      <c r="D8" s="18">
        <f t="shared" si="1"/>
        <v>4468.8618471666668</v>
      </c>
      <c r="E8" s="19">
        <f t="shared" si="2"/>
        <v>27.138837128542512</v>
      </c>
      <c r="F8" s="19">
        <f t="shared" ref="F8:F42" si="3">E8/2</f>
        <v>13.569418564271256</v>
      </c>
      <c r="G8" s="19">
        <f t="shared" ref="G8:G42" si="4">E8/5</f>
        <v>5.4277674257085025</v>
      </c>
      <c r="H8" s="20">
        <f t="shared" ref="H8:H42" si="5">C8/2080</f>
        <v>25.781895272115385</v>
      </c>
    </row>
    <row r="9" spans="1:8" x14ac:dyDescent="0.2">
      <c r="A9" s="8">
        <f t="shared" ref="A9:A42" si="6">A8+1</f>
        <v>2</v>
      </c>
      <c r="B9" s="18">
        <v>46851.93</v>
      </c>
      <c r="C9" s="18">
        <f t="shared" si="0"/>
        <v>54896.406381000001</v>
      </c>
      <c r="D9" s="18">
        <f t="shared" si="1"/>
        <v>4574.7005317499998</v>
      </c>
      <c r="E9" s="19">
        <f t="shared" si="2"/>
        <v>27.781582176619434</v>
      </c>
      <c r="F9" s="19">
        <f t="shared" si="3"/>
        <v>13.890791088309717</v>
      </c>
      <c r="G9" s="19">
        <f t="shared" si="4"/>
        <v>5.556316435323887</v>
      </c>
      <c r="H9" s="20">
        <f t="shared" si="5"/>
        <v>26.392503067788461</v>
      </c>
    </row>
    <row r="10" spans="1:8" x14ac:dyDescent="0.2">
      <c r="A10" s="8">
        <f t="shared" si="6"/>
        <v>3</v>
      </c>
      <c r="B10" s="18">
        <v>47935.38</v>
      </c>
      <c r="C10" s="18">
        <f t="shared" si="0"/>
        <v>56165.884745999996</v>
      </c>
      <c r="D10" s="18">
        <f t="shared" si="1"/>
        <v>4680.4903955</v>
      </c>
      <c r="E10" s="19">
        <f t="shared" si="2"/>
        <v>28.424030741902833</v>
      </c>
      <c r="F10" s="19">
        <f t="shared" si="3"/>
        <v>14.212015370951416</v>
      </c>
      <c r="G10" s="19">
        <f t="shared" si="4"/>
        <v>5.6848061483805665</v>
      </c>
      <c r="H10" s="20">
        <f t="shared" si="5"/>
        <v>27.002829204807689</v>
      </c>
    </row>
    <row r="11" spans="1:8" x14ac:dyDescent="0.2">
      <c r="A11" s="8">
        <f t="shared" si="6"/>
        <v>4</v>
      </c>
      <c r="B11" s="18">
        <v>47935.38</v>
      </c>
      <c r="C11" s="18">
        <f t="shared" si="0"/>
        <v>56165.884745999996</v>
      </c>
      <c r="D11" s="18">
        <f t="shared" si="1"/>
        <v>4680.4903955</v>
      </c>
      <c r="E11" s="19">
        <f t="shared" si="2"/>
        <v>28.424030741902833</v>
      </c>
      <c r="F11" s="19">
        <f t="shared" si="3"/>
        <v>14.212015370951416</v>
      </c>
      <c r="G11" s="19">
        <f t="shared" si="4"/>
        <v>5.6848061483805665</v>
      </c>
      <c r="H11" s="20">
        <f t="shared" si="5"/>
        <v>27.002829204807689</v>
      </c>
    </row>
    <row r="12" spans="1:8" x14ac:dyDescent="0.2">
      <c r="A12" s="8">
        <f t="shared" si="6"/>
        <v>5</v>
      </c>
      <c r="B12" s="18">
        <v>49832.06</v>
      </c>
      <c r="C12" s="18">
        <f t="shared" si="0"/>
        <v>58388.224701999992</v>
      </c>
      <c r="D12" s="18">
        <f t="shared" si="1"/>
        <v>4865.6853918333327</v>
      </c>
      <c r="E12" s="19">
        <f t="shared" si="2"/>
        <v>29.548696711538458</v>
      </c>
      <c r="F12" s="19">
        <f t="shared" si="3"/>
        <v>14.774348355769229</v>
      </c>
      <c r="G12" s="19">
        <f t="shared" si="4"/>
        <v>5.9097393423076916</v>
      </c>
      <c r="H12" s="20">
        <f t="shared" si="5"/>
        <v>28.071261875961536</v>
      </c>
    </row>
    <row r="13" spans="1:8" x14ac:dyDescent="0.2">
      <c r="A13" s="8">
        <f t="shared" si="6"/>
        <v>6</v>
      </c>
      <c r="B13" s="18">
        <v>49832.06</v>
      </c>
      <c r="C13" s="18">
        <f t="shared" si="0"/>
        <v>58388.224701999992</v>
      </c>
      <c r="D13" s="18">
        <f t="shared" si="1"/>
        <v>4865.6853918333327</v>
      </c>
      <c r="E13" s="19">
        <f t="shared" si="2"/>
        <v>29.548696711538458</v>
      </c>
      <c r="F13" s="19">
        <f t="shared" si="3"/>
        <v>14.774348355769229</v>
      </c>
      <c r="G13" s="19">
        <f t="shared" si="4"/>
        <v>5.9097393423076916</v>
      </c>
      <c r="H13" s="20">
        <f t="shared" si="5"/>
        <v>28.071261875961536</v>
      </c>
    </row>
    <row r="14" spans="1:8" x14ac:dyDescent="0.2">
      <c r="A14" s="8">
        <f t="shared" si="6"/>
        <v>7</v>
      </c>
      <c r="B14" s="18">
        <v>51728.76</v>
      </c>
      <c r="C14" s="18">
        <f t="shared" si="0"/>
        <v>60610.588091999998</v>
      </c>
      <c r="D14" s="18">
        <f t="shared" si="1"/>
        <v>5050.8823410000005</v>
      </c>
      <c r="E14" s="19">
        <f t="shared" si="2"/>
        <v>30.673374540485828</v>
      </c>
      <c r="F14" s="19">
        <f t="shared" si="3"/>
        <v>15.336687270242914</v>
      </c>
      <c r="G14" s="19">
        <f t="shared" si="4"/>
        <v>6.1346749080971659</v>
      </c>
      <c r="H14" s="20">
        <f t="shared" si="5"/>
        <v>29.139705813461539</v>
      </c>
    </row>
    <row r="15" spans="1:8" x14ac:dyDescent="0.2">
      <c r="A15" s="8">
        <f t="shared" si="6"/>
        <v>8</v>
      </c>
      <c r="B15" s="18">
        <v>51728.76</v>
      </c>
      <c r="C15" s="18">
        <f t="shared" si="0"/>
        <v>60610.588091999998</v>
      </c>
      <c r="D15" s="18">
        <f t="shared" si="1"/>
        <v>5050.8823410000005</v>
      </c>
      <c r="E15" s="19">
        <f t="shared" si="2"/>
        <v>30.673374540485828</v>
      </c>
      <c r="F15" s="19">
        <f t="shared" si="3"/>
        <v>15.336687270242914</v>
      </c>
      <c r="G15" s="19">
        <f t="shared" si="4"/>
        <v>6.1346749080971659</v>
      </c>
      <c r="H15" s="20">
        <f t="shared" si="5"/>
        <v>29.139705813461539</v>
      </c>
    </row>
    <row r="16" spans="1:8" x14ac:dyDescent="0.2">
      <c r="A16" s="8">
        <f t="shared" si="6"/>
        <v>9</v>
      </c>
      <c r="B16" s="18">
        <v>53625.48</v>
      </c>
      <c r="C16" s="18">
        <f t="shared" si="0"/>
        <v>62832.974915999999</v>
      </c>
      <c r="D16" s="18">
        <f t="shared" si="1"/>
        <v>5236.0812429999996</v>
      </c>
      <c r="E16" s="19">
        <f t="shared" si="2"/>
        <v>31.798064228744938</v>
      </c>
      <c r="F16" s="19">
        <f t="shared" si="3"/>
        <v>15.899032114372469</v>
      </c>
      <c r="G16" s="19">
        <f t="shared" si="4"/>
        <v>6.3596128457489876</v>
      </c>
      <c r="H16" s="20">
        <f t="shared" si="5"/>
        <v>30.208161017307692</v>
      </c>
    </row>
    <row r="17" spans="1:8" x14ac:dyDescent="0.2">
      <c r="A17" s="8">
        <f t="shared" si="6"/>
        <v>10</v>
      </c>
      <c r="B17" s="18">
        <v>53625.48</v>
      </c>
      <c r="C17" s="18">
        <f t="shared" si="0"/>
        <v>62832.974915999999</v>
      </c>
      <c r="D17" s="18">
        <f t="shared" si="1"/>
        <v>5236.0812429999996</v>
      </c>
      <c r="E17" s="19">
        <f t="shared" si="2"/>
        <v>31.798064228744938</v>
      </c>
      <c r="F17" s="19">
        <f t="shared" si="3"/>
        <v>15.899032114372469</v>
      </c>
      <c r="G17" s="19">
        <f t="shared" si="4"/>
        <v>6.3596128457489876</v>
      </c>
      <c r="H17" s="20">
        <f t="shared" si="5"/>
        <v>30.208161017307692</v>
      </c>
    </row>
    <row r="18" spans="1:8" x14ac:dyDescent="0.2">
      <c r="A18" s="8">
        <f t="shared" si="6"/>
        <v>11</v>
      </c>
      <c r="B18" s="18">
        <v>55522.16</v>
      </c>
      <c r="C18" s="18">
        <f t="shared" si="0"/>
        <v>65055.314872000003</v>
      </c>
      <c r="D18" s="18">
        <f t="shared" si="1"/>
        <v>5421.2762393333342</v>
      </c>
      <c r="E18" s="19">
        <f t="shared" si="2"/>
        <v>32.92273019838057</v>
      </c>
      <c r="F18" s="19">
        <f t="shared" si="3"/>
        <v>16.461365099190285</v>
      </c>
      <c r="G18" s="19">
        <f t="shared" si="4"/>
        <v>6.5845460396761144</v>
      </c>
      <c r="H18" s="20">
        <f t="shared" si="5"/>
        <v>31.276593688461539</v>
      </c>
    </row>
    <row r="19" spans="1:8" x14ac:dyDescent="0.2">
      <c r="A19" s="8">
        <f t="shared" si="6"/>
        <v>12</v>
      </c>
      <c r="B19" s="18">
        <v>55522.16</v>
      </c>
      <c r="C19" s="18">
        <f t="shared" si="0"/>
        <v>65055.314872000003</v>
      </c>
      <c r="D19" s="18">
        <f t="shared" si="1"/>
        <v>5421.2762393333342</v>
      </c>
      <c r="E19" s="19">
        <f t="shared" si="2"/>
        <v>32.92273019838057</v>
      </c>
      <c r="F19" s="19">
        <f t="shared" si="3"/>
        <v>16.461365099190285</v>
      </c>
      <c r="G19" s="19">
        <f t="shared" si="4"/>
        <v>6.5845460396761144</v>
      </c>
      <c r="H19" s="20">
        <f t="shared" si="5"/>
        <v>31.276593688461539</v>
      </c>
    </row>
    <row r="20" spans="1:8" x14ac:dyDescent="0.2">
      <c r="A20" s="8">
        <f t="shared" si="6"/>
        <v>13</v>
      </c>
      <c r="B20" s="18">
        <v>57418.87</v>
      </c>
      <c r="C20" s="18">
        <f t="shared" si="0"/>
        <v>67277.689979000002</v>
      </c>
      <c r="D20" s="18">
        <f t="shared" si="1"/>
        <v>5606.4741649166663</v>
      </c>
      <c r="E20" s="19">
        <f t="shared" si="2"/>
        <v>34.04741395698381</v>
      </c>
      <c r="F20" s="19">
        <f t="shared" si="3"/>
        <v>17.023706978491905</v>
      </c>
      <c r="G20" s="19">
        <f t="shared" si="4"/>
        <v>6.8094827913967624</v>
      </c>
      <c r="H20" s="20">
        <f t="shared" si="5"/>
        <v>32.34504325913462</v>
      </c>
    </row>
    <row r="21" spans="1:8" x14ac:dyDescent="0.2">
      <c r="A21" s="8">
        <f t="shared" si="6"/>
        <v>14</v>
      </c>
      <c r="B21" s="18">
        <v>57418.87</v>
      </c>
      <c r="C21" s="18">
        <f t="shared" si="0"/>
        <v>67277.689979000002</v>
      </c>
      <c r="D21" s="18">
        <f t="shared" si="1"/>
        <v>5606.4741649166663</v>
      </c>
      <c r="E21" s="19">
        <f t="shared" si="2"/>
        <v>34.04741395698381</v>
      </c>
      <c r="F21" s="19">
        <f t="shared" si="3"/>
        <v>17.023706978491905</v>
      </c>
      <c r="G21" s="19">
        <f t="shared" si="4"/>
        <v>6.8094827913967624</v>
      </c>
      <c r="H21" s="20">
        <f t="shared" si="5"/>
        <v>32.34504325913462</v>
      </c>
    </row>
    <row r="22" spans="1:8" x14ac:dyDescent="0.2">
      <c r="A22" s="8">
        <f t="shared" si="6"/>
        <v>15</v>
      </c>
      <c r="B22" s="18">
        <v>59315</v>
      </c>
      <c r="C22" s="18">
        <f t="shared" si="0"/>
        <v>69499.385500000004</v>
      </c>
      <c r="D22" s="18">
        <f t="shared" si="1"/>
        <v>5791.6154583333337</v>
      </c>
      <c r="E22" s="19">
        <f t="shared" si="2"/>
        <v>35.171753795546557</v>
      </c>
      <c r="F22" s="19">
        <f t="shared" si="3"/>
        <v>17.585876897773279</v>
      </c>
      <c r="G22" s="19">
        <f t="shared" si="4"/>
        <v>7.0343507591093113</v>
      </c>
      <c r="H22" s="20">
        <f t="shared" si="5"/>
        <v>33.413166105769236</v>
      </c>
    </row>
    <row r="23" spans="1:8" x14ac:dyDescent="0.2">
      <c r="A23" s="8">
        <f t="shared" si="6"/>
        <v>16</v>
      </c>
      <c r="B23" s="18">
        <v>59315</v>
      </c>
      <c r="C23" s="18">
        <f t="shared" si="0"/>
        <v>69499.385500000004</v>
      </c>
      <c r="D23" s="18">
        <f t="shared" si="1"/>
        <v>5791.6154583333337</v>
      </c>
      <c r="E23" s="19">
        <f t="shared" si="2"/>
        <v>35.171753795546557</v>
      </c>
      <c r="F23" s="19">
        <f t="shared" si="3"/>
        <v>17.585876897773279</v>
      </c>
      <c r="G23" s="19">
        <f t="shared" si="4"/>
        <v>7.0343507591093113</v>
      </c>
      <c r="H23" s="20">
        <f t="shared" si="5"/>
        <v>33.413166105769236</v>
      </c>
    </row>
    <row r="24" spans="1:8" x14ac:dyDescent="0.2">
      <c r="A24" s="8">
        <f t="shared" si="6"/>
        <v>17</v>
      </c>
      <c r="B24" s="18">
        <v>61211.72</v>
      </c>
      <c r="C24" s="18">
        <f t="shared" si="0"/>
        <v>71721.772324000005</v>
      </c>
      <c r="D24" s="18">
        <f t="shared" si="1"/>
        <v>5976.8143603333328</v>
      </c>
      <c r="E24" s="19">
        <f t="shared" si="2"/>
        <v>36.296443483805668</v>
      </c>
      <c r="F24" s="19">
        <f t="shared" si="3"/>
        <v>18.148221741902834</v>
      </c>
      <c r="G24" s="19">
        <f t="shared" si="4"/>
        <v>7.2592886967611339</v>
      </c>
      <c r="H24" s="20">
        <f t="shared" si="5"/>
        <v>34.481621309615385</v>
      </c>
    </row>
    <row r="25" spans="1:8" x14ac:dyDescent="0.2">
      <c r="A25" s="8">
        <f t="shared" si="6"/>
        <v>18</v>
      </c>
      <c r="B25" s="18">
        <v>61211.72</v>
      </c>
      <c r="C25" s="18">
        <f t="shared" si="0"/>
        <v>71721.772324000005</v>
      </c>
      <c r="D25" s="18">
        <f t="shared" si="1"/>
        <v>5976.8143603333328</v>
      </c>
      <c r="E25" s="19">
        <f t="shared" si="2"/>
        <v>36.296443483805668</v>
      </c>
      <c r="F25" s="19">
        <f t="shared" si="3"/>
        <v>18.148221741902834</v>
      </c>
      <c r="G25" s="19">
        <f t="shared" si="4"/>
        <v>7.2592886967611339</v>
      </c>
      <c r="H25" s="20">
        <f t="shared" si="5"/>
        <v>34.481621309615385</v>
      </c>
    </row>
    <row r="26" spans="1:8" x14ac:dyDescent="0.2">
      <c r="A26" s="8">
        <f t="shared" si="6"/>
        <v>19</v>
      </c>
      <c r="B26" s="18">
        <v>63108.43</v>
      </c>
      <c r="C26" s="18">
        <f t="shared" si="0"/>
        <v>73944.147431000005</v>
      </c>
      <c r="D26" s="18">
        <f t="shared" si="1"/>
        <v>6162.0122859166668</v>
      </c>
      <c r="E26" s="19">
        <f t="shared" si="2"/>
        <v>37.421127242408907</v>
      </c>
      <c r="F26" s="19">
        <f t="shared" si="3"/>
        <v>18.710563621204454</v>
      </c>
      <c r="G26" s="19">
        <f t="shared" si="4"/>
        <v>7.4842254484817818</v>
      </c>
      <c r="H26" s="20">
        <f t="shared" si="5"/>
        <v>35.550070880288466</v>
      </c>
    </row>
    <row r="27" spans="1:8" x14ac:dyDescent="0.2">
      <c r="A27" s="8">
        <f t="shared" si="6"/>
        <v>20</v>
      </c>
      <c r="B27" s="18">
        <v>63108.43</v>
      </c>
      <c r="C27" s="18">
        <f t="shared" si="0"/>
        <v>73944.147431000005</v>
      </c>
      <c r="D27" s="18">
        <f t="shared" si="1"/>
        <v>6162.0122859166668</v>
      </c>
      <c r="E27" s="19">
        <f t="shared" si="2"/>
        <v>37.421127242408907</v>
      </c>
      <c r="F27" s="19">
        <f t="shared" si="3"/>
        <v>18.710563621204454</v>
      </c>
      <c r="G27" s="19">
        <f t="shared" si="4"/>
        <v>7.4842254484817818</v>
      </c>
      <c r="H27" s="20">
        <f t="shared" si="5"/>
        <v>35.550070880288466</v>
      </c>
    </row>
    <row r="28" spans="1:8" x14ac:dyDescent="0.2">
      <c r="A28" s="8">
        <f t="shared" si="6"/>
        <v>21</v>
      </c>
      <c r="B28" s="18">
        <v>65005.11</v>
      </c>
      <c r="C28" s="18">
        <f t="shared" si="0"/>
        <v>76166.487387000001</v>
      </c>
      <c r="D28" s="18">
        <f t="shared" si="1"/>
        <v>6347.2072822499995</v>
      </c>
      <c r="E28" s="19">
        <f t="shared" si="2"/>
        <v>38.545793212044536</v>
      </c>
      <c r="F28" s="19">
        <f t="shared" si="3"/>
        <v>19.272896606022268</v>
      </c>
      <c r="G28" s="19">
        <f t="shared" si="4"/>
        <v>7.7091586424089069</v>
      </c>
      <c r="H28" s="20">
        <f t="shared" si="5"/>
        <v>36.618503551442309</v>
      </c>
    </row>
    <row r="29" spans="1:8" x14ac:dyDescent="0.2">
      <c r="A29" s="8">
        <f t="shared" si="6"/>
        <v>22</v>
      </c>
      <c r="B29" s="18">
        <v>65005.11</v>
      </c>
      <c r="C29" s="18">
        <f t="shared" si="0"/>
        <v>76166.487387000001</v>
      </c>
      <c r="D29" s="18">
        <f t="shared" si="1"/>
        <v>6347.2072822499995</v>
      </c>
      <c r="E29" s="19">
        <f t="shared" si="2"/>
        <v>38.545793212044536</v>
      </c>
      <c r="F29" s="19">
        <f t="shared" si="3"/>
        <v>19.272896606022268</v>
      </c>
      <c r="G29" s="19">
        <f t="shared" si="4"/>
        <v>7.7091586424089069</v>
      </c>
      <c r="H29" s="20">
        <f t="shared" si="5"/>
        <v>36.618503551442309</v>
      </c>
    </row>
    <row r="30" spans="1:8" x14ac:dyDescent="0.2">
      <c r="A30" s="8">
        <f t="shared" si="6"/>
        <v>23</v>
      </c>
      <c r="B30" s="18">
        <v>66901.83</v>
      </c>
      <c r="C30" s="18">
        <f t="shared" si="0"/>
        <v>78388.874211000002</v>
      </c>
      <c r="D30" s="18">
        <f t="shared" si="1"/>
        <v>6532.4061842499996</v>
      </c>
      <c r="E30" s="19">
        <f t="shared" si="2"/>
        <v>39.670482900303647</v>
      </c>
      <c r="F30" s="19">
        <f t="shared" si="3"/>
        <v>19.835241450151823</v>
      </c>
      <c r="G30" s="19">
        <f t="shared" si="4"/>
        <v>7.9340965800607295</v>
      </c>
      <c r="H30" s="20">
        <f t="shared" si="5"/>
        <v>37.686958755288465</v>
      </c>
    </row>
    <row r="31" spans="1:8" x14ac:dyDescent="0.2">
      <c r="A31" s="8">
        <f t="shared" si="6"/>
        <v>24</v>
      </c>
      <c r="B31" s="18">
        <v>66901.83</v>
      </c>
      <c r="C31" s="18">
        <f t="shared" si="0"/>
        <v>78388.874211000002</v>
      </c>
      <c r="D31" s="18">
        <f t="shared" si="1"/>
        <v>6532.4061842499996</v>
      </c>
      <c r="E31" s="19">
        <f t="shared" si="2"/>
        <v>39.670482900303647</v>
      </c>
      <c r="F31" s="19">
        <f t="shared" si="3"/>
        <v>19.835241450151823</v>
      </c>
      <c r="G31" s="19">
        <f t="shared" si="4"/>
        <v>7.9340965800607295</v>
      </c>
      <c r="H31" s="20">
        <f t="shared" si="5"/>
        <v>37.686958755288465</v>
      </c>
    </row>
    <row r="32" spans="1:8" x14ac:dyDescent="0.2">
      <c r="A32" s="8">
        <f t="shared" si="6"/>
        <v>25</v>
      </c>
      <c r="B32" s="18">
        <v>67023.210000000006</v>
      </c>
      <c r="C32" s="18">
        <f t="shared" si="0"/>
        <v>78531.095157000003</v>
      </c>
      <c r="D32" s="18">
        <f t="shared" si="1"/>
        <v>6544.2579297500006</v>
      </c>
      <c r="E32" s="19">
        <f t="shared" si="2"/>
        <v>39.74245706325911</v>
      </c>
      <c r="F32" s="19">
        <f t="shared" si="3"/>
        <v>19.871228531629555</v>
      </c>
      <c r="G32" s="19">
        <f t="shared" si="4"/>
        <v>7.9484914126518218</v>
      </c>
      <c r="H32" s="20">
        <f t="shared" si="5"/>
        <v>37.755334210096159</v>
      </c>
    </row>
    <row r="33" spans="1:8" x14ac:dyDescent="0.2">
      <c r="A33" s="8">
        <f t="shared" si="6"/>
        <v>26</v>
      </c>
      <c r="B33" s="18">
        <v>67135.679999999993</v>
      </c>
      <c r="C33" s="18">
        <f t="shared" si="0"/>
        <v>78662.876255999989</v>
      </c>
      <c r="D33" s="18">
        <f t="shared" si="1"/>
        <v>6555.2396879999988</v>
      </c>
      <c r="E33" s="19">
        <f t="shared" si="2"/>
        <v>39.809147902833999</v>
      </c>
      <c r="F33" s="19">
        <f t="shared" si="3"/>
        <v>19.904573951416999</v>
      </c>
      <c r="G33" s="19">
        <f t="shared" si="4"/>
        <v>7.9618295805667998</v>
      </c>
      <c r="H33" s="20">
        <f t="shared" si="5"/>
        <v>37.818690507692303</v>
      </c>
    </row>
    <row r="34" spans="1:8" x14ac:dyDescent="0.2">
      <c r="A34" s="8">
        <f t="shared" si="6"/>
        <v>27</v>
      </c>
      <c r="B34" s="18">
        <v>67239.88</v>
      </c>
      <c r="C34" s="18">
        <f t="shared" si="0"/>
        <v>78784.967396000007</v>
      </c>
      <c r="D34" s="18">
        <f t="shared" si="1"/>
        <v>6565.4139496666667</v>
      </c>
      <c r="E34" s="19">
        <f t="shared" si="2"/>
        <v>39.87093491700405</v>
      </c>
      <c r="F34" s="19">
        <f t="shared" si="3"/>
        <v>19.935467458502025</v>
      </c>
      <c r="G34" s="19">
        <f t="shared" si="4"/>
        <v>7.9741869834008101</v>
      </c>
      <c r="H34" s="20">
        <f t="shared" si="5"/>
        <v>37.877388171153846</v>
      </c>
    </row>
    <row r="35" spans="1:8" x14ac:dyDescent="0.2">
      <c r="A35" s="8">
        <f t="shared" si="6"/>
        <v>28</v>
      </c>
      <c r="B35" s="18">
        <v>67336.42</v>
      </c>
      <c r="C35" s="18">
        <f t="shared" si="0"/>
        <v>78898.083313999989</v>
      </c>
      <c r="D35" s="18">
        <f t="shared" si="1"/>
        <v>6574.8402761666657</v>
      </c>
      <c r="E35" s="19">
        <f t="shared" si="2"/>
        <v>39.928179814777323</v>
      </c>
      <c r="F35" s="19">
        <f t="shared" si="3"/>
        <v>19.964089907388662</v>
      </c>
      <c r="G35" s="19">
        <f t="shared" si="4"/>
        <v>7.985635962955465</v>
      </c>
      <c r="H35" s="20">
        <f t="shared" si="5"/>
        <v>37.931770824038459</v>
      </c>
    </row>
    <row r="36" spans="1:8" x14ac:dyDescent="0.2">
      <c r="A36" s="8">
        <f t="shared" si="6"/>
        <v>29</v>
      </c>
      <c r="B36" s="18">
        <v>67425.8</v>
      </c>
      <c r="C36" s="18">
        <f t="shared" si="0"/>
        <v>79002.809859999994</v>
      </c>
      <c r="D36" s="18">
        <f t="shared" si="1"/>
        <v>6583.5674883333331</v>
      </c>
      <c r="E36" s="19">
        <f t="shared" si="2"/>
        <v>39.981179078947363</v>
      </c>
      <c r="F36" s="19">
        <f t="shared" si="3"/>
        <v>19.990589539473682</v>
      </c>
      <c r="G36" s="19">
        <f t="shared" si="4"/>
        <v>7.9962358157894728</v>
      </c>
      <c r="H36" s="20">
        <f t="shared" si="5"/>
        <v>37.982120124999994</v>
      </c>
    </row>
    <row r="37" spans="1:8" x14ac:dyDescent="0.2">
      <c r="A37" s="8">
        <f t="shared" si="6"/>
        <v>30</v>
      </c>
      <c r="B37" s="18">
        <v>67508.679999999993</v>
      </c>
      <c r="C37" s="18">
        <f t="shared" si="0"/>
        <v>79099.920355999988</v>
      </c>
      <c r="D37" s="18">
        <f t="shared" si="1"/>
        <v>6591.6600296666657</v>
      </c>
      <c r="E37" s="19">
        <f t="shared" si="2"/>
        <v>40.030324066801612</v>
      </c>
      <c r="F37" s="19">
        <f t="shared" si="3"/>
        <v>20.015162033400806</v>
      </c>
      <c r="G37" s="19">
        <f t="shared" si="4"/>
        <v>8.0060648133603216</v>
      </c>
      <c r="H37" s="20">
        <f t="shared" si="5"/>
        <v>38.02880786346153</v>
      </c>
    </row>
    <row r="38" spans="1:8" x14ac:dyDescent="0.2">
      <c r="A38" s="8">
        <f t="shared" si="6"/>
        <v>31</v>
      </c>
      <c r="B38" s="18">
        <v>67585.37</v>
      </c>
      <c r="C38" s="18">
        <f t="shared" si="0"/>
        <v>79189.778028999994</v>
      </c>
      <c r="D38" s="18">
        <f t="shared" si="1"/>
        <v>6599.1481690833325</v>
      </c>
      <c r="E38" s="19">
        <f t="shared" si="2"/>
        <v>40.075798597672062</v>
      </c>
      <c r="F38" s="19">
        <f t="shared" si="3"/>
        <v>20.037899298836031</v>
      </c>
      <c r="G38" s="19">
        <f t="shared" si="4"/>
        <v>8.0151597195344131</v>
      </c>
      <c r="H38" s="20">
        <f t="shared" si="5"/>
        <v>38.072008667788459</v>
      </c>
    </row>
    <row r="39" spans="1:8" x14ac:dyDescent="0.2">
      <c r="A39" s="8">
        <f t="shared" si="6"/>
        <v>32</v>
      </c>
      <c r="B39" s="18">
        <v>67656.41</v>
      </c>
      <c r="C39" s="18">
        <f t="shared" si="0"/>
        <v>79273.015597000005</v>
      </c>
      <c r="D39" s="18">
        <f t="shared" si="1"/>
        <v>6606.0846330833338</v>
      </c>
      <c r="E39" s="19">
        <f t="shared" si="2"/>
        <v>40.117922872975711</v>
      </c>
      <c r="F39" s="19">
        <f t="shared" si="3"/>
        <v>20.058961436487856</v>
      </c>
      <c r="G39" s="19">
        <f t="shared" si="4"/>
        <v>8.0235845745951426</v>
      </c>
      <c r="H39" s="20">
        <f t="shared" si="5"/>
        <v>38.112026729326928</v>
      </c>
    </row>
    <row r="40" spans="1:8" x14ac:dyDescent="0.2">
      <c r="A40" s="8">
        <f t="shared" si="6"/>
        <v>33</v>
      </c>
      <c r="B40" s="18">
        <v>67722.17</v>
      </c>
      <c r="C40" s="18">
        <f t="shared" si="0"/>
        <v>79350.066588999995</v>
      </c>
      <c r="D40" s="18">
        <f t="shared" si="1"/>
        <v>6612.5055490833329</v>
      </c>
      <c r="E40" s="19">
        <f t="shared" si="2"/>
        <v>40.156916289979755</v>
      </c>
      <c r="F40" s="19">
        <f t="shared" si="3"/>
        <v>20.078458144989877</v>
      </c>
      <c r="G40" s="19">
        <f t="shared" si="4"/>
        <v>8.0313832579959517</v>
      </c>
      <c r="H40" s="20">
        <f t="shared" si="5"/>
        <v>38.149070475480769</v>
      </c>
    </row>
    <row r="41" spans="1:8" x14ac:dyDescent="0.2">
      <c r="A41" s="8">
        <f t="shared" si="6"/>
        <v>34</v>
      </c>
      <c r="B41" s="18">
        <v>67783.11</v>
      </c>
      <c r="C41" s="18">
        <f t="shared" si="0"/>
        <v>79421.469987000004</v>
      </c>
      <c r="D41" s="18">
        <f t="shared" si="1"/>
        <v>6618.4558322499997</v>
      </c>
      <c r="E41" s="19">
        <f t="shared" si="2"/>
        <v>40.193051612854255</v>
      </c>
      <c r="F41" s="19">
        <f t="shared" si="3"/>
        <v>20.096525806427127</v>
      </c>
      <c r="G41" s="19">
        <f t="shared" si="4"/>
        <v>8.0386103225708503</v>
      </c>
      <c r="H41" s="20">
        <f t="shared" si="5"/>
        <v>38.18339903221154</v>
      </c>
    </row>
    <row r="42" spans="1:8" x14ac:dyDescent="0.2">
      <c r="A42" s="21">
        <f t="shared" si="6"/>
        <v>35</v>
      </c>
      <c r="B42" s="22">
        <v>67839.48</v>
      </c>
      <c r="C42" s="22">
        <f t="shared" si="0"/>
        <v>79487.518715999991</v>
      </c>
      <c r="D42" s="22">
        <f t="shared" si="1"/>
        <v>6623.9598930000002</v>
      </c>
      <c r="E42" s="23">
        <f t="shared" si="2"/>
        <v>40.226477082995949</v>
      </c>
      <c r="F42" s="23">
        <f t="shared" si="3"/>
        <v>20.113238541497974</v>
      </c>
      <c r="G42" s="23">
        <f t="shared" si="4"/>
        <v>8.0452954165991901</v>
      </c>
      <c r="H42" s="24">
        <f t="shared" si="5"/>
        <v>38.215153228846148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35</v>
      </c>
      <c r="B1" s="1" t="s">
        <v>65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59392.84</v>
      </c>
      <c r="C7" s="18">
        <f t="shared" ref="C7:C42" si="0">B7*$D$3</f>
        <v>69590.590627999991</v>
      </c>
      <c r="D7" s="18">
        <f t="shared" ref="D7:D42" si="1">B7/12*$D$3</f>
        <v>5799.2158856666656</v>
      </c>
      <c r="E7" s="19">
        <f t="shared" ref="E7:E42" si="2">C7/1976</f>
        <v>35.217910236842101</v>
      </c>
      <c r="F7" s="19">
        <f>E7/2</f>
        <v>17.608955118421051</v>
      </c>
      <c r="G7" s="19">
        <f>E7/5</f>
        <v>7.0435820473684201</v>
      </c>
      <c r="H7" s="20">
        <f>C7/2080</f>
        <v>33.457014724999993</v>
      </c>
    </row>
    <row r="8" spans="1:8" x14ac:dyDescent="0.2">
      <c r="A8" s="8">
        <f>A7+1</f>
        <v>1</v>
      </c>
      <c r="B8" s="18">
        <v>59392.84</v>
      </c>
      <c r="C8" s="18">
        <f t="shared" si="0"/>
        <v>69590.590627999991</v>
      </c>
      <c r="D8" s="18">
        <f t="shared" si="1"/>
        <v>5799.2158856666656</v>
      </c>
      <c r="E8" s="19">
        <f t="shared" si="2"/>
        <v>35.217910236842101</v>
      </c>
      <c r="F8" s="19">
        <f t="shared" ref="F8:F42" si="3">E8/2</f>
        <v>17.608955118421051</v>
      </c>
      <c r="G8" s="19">
        <f t="shared" ref="G8:G42" si="4">E8/5</f>
        <v>7.0435820473684201</v>
      </c>
      <c r="H8" s="20">
        <f t="shared" ref="H8:H42" si="5">C8/2080</f>
        <v>33.457014724999993</v>
      </c>
    </row>
    <row r="9" spans="1:8" x14ac:dyDescent="0.2">
      <c r="A9" s="8">
        <f t="shared" ref="A9:A42" si="6">A8+1</f>
        <v>2</v>
      </c>
      <c r="B9" s="18">
        <v>61715.360000000001</v>
      </c>
      <c r="C9" s="18">
        <f t="shared" si="0"/>
        <v>72311.887311999992</v>
      </c>
      <c r="D9" s="18">
        <f t="shared" si="1"/>
        <v>6025.9906093333329</v>
      </c>
      <c r="E9" s="19">
        <f t="shared" si="2"/>
        <v>36.595084672064772</v>
      </c>
      <c r="F9" s="19">
        <f t="shared" si="3"/>
        <v>18.297542336032386</v>
      </c>
      <c r="G9" s="19">
        <f t="shared" si="4"/>
        <v>7.3190169344129545</v>
      </c>
      <c r="H9" s="20">
        <f t="shared" si="5"/>
        <v>34.765330438461532</v>
      </c>
    </row>
    <row r="10" spans="1:8" x14ac:dyDescent="0.2">
      <c r="A10" s="8">
        <f t="shared" si="6"/>
        <v>3</v>
      </c>
      <c r="B10" s="18">
        <v>61715.360000000001</v>
      </c>
      <c r="C10" s="18">
        <f t="shared" si="0"/>
        <v>72311.887311999992</v>
      </c>
      <c r="D10" s="18">
        <f t="shared" si="1"/>
        <v>6025.9906093333329</v>
      </c>
      <c r="E10" s="19">
        <f t="shared" si="2"/>
        <v>36.595084672064772</v>
      </c>
      <c r="F10" s="19">
        <f t="shared" si="3"/>
        <v>18.297542336032386</v>
      </c>
      <c r="G10" s="19">
        <f t="shared" si="4"/>
        <v>7.3190169344129545</v>
      </c>
      <c r="H10" s="20">
        <f t="shared" si="5"/>
        <v>34.765330438461532</v>
      </c>
    </row>
    <row r="11" spans="1:8" x14ac:dyDescent="0.2">
      <c r="A11" s="8">
        <f t="shared" si="6"/>
        <v>4</v>
      </c>
      <c r="B11" s="18">
        <v>64037.87</v>
      </c>
      <c r="C11" s="18">
        <f t="shared" si="0"/>
        <v>75033.172279000006</v>
      </c>
      <c r="D11" s="18">
        <f t="shared" si="1"/>
        <v>6252.7643565833341</v>
      </c>
      <c r="E11" s="19">
        <f t="shared" si="2"/>
        <v>37.972253177631579</v>
      </c>
      <c r="F11" s="19">
        <f t="shared" si="3"/>
        <v>18.98612658881579</v>
      </c>
      <c r="G11" s="19">
        <f t="shared" si="4"/>
        <v>7.5944506355263162</v>
      </c>
      <c r="H11" s="20">
        <f t="shared" si="5"/>
        <v>36.073640518750004</v>
      </c>
    </row>
    <row r="12" spans="1:8" x14ac:dyDescent="0.2">
      <c r="A12" s="8">
        <f t="shared" si="6"/>
        <v>5</v>
      </c>
      <c r="B12" s="18">
        <v>64037.87</v>
      </c>
      <c r="C12" s="18">
        <f t="shared" si="0"/>
        <v>75033.172279000006</v>
      </c>
      <c r="D12" s="18">
        <f t="shared" si="1"/>
        <v>6252.7643565833341</v>
      </c>
      <c r="E12" s="19">
        <f t="shared" si="2"/>
        <v>37.972253177631579</v>
      </c>
      <c r="F12" s="19">
        <f t="shared" si="3"/>
        <v>18.98612658881579</v>
      </c>
      <c r="G12" s="19">
        <f t="shared" si="4"/>
        <v>7.5944506355263162</v>
      </c>
      <c r="H12" s="20">
        <f t="shared" si="5"/>
        <v>36.073640518750004</v>
      </c>
    </row>
    <row r="13" spans="1:8" x14ac:dyDescent="0.2">
      <c r="A13" s="8">
        <f t="shared" si="6"/>
        <v>6</v>
      </c>
      <c r="B13" s="18">
        <v>66359.83</v>
      </c>
      <c r="C13" s="18">
        <f t="shared" si="0"/>
        <v>77753.812810999996</v>
      </c>
      <c r="D13" s="18">
        <f t="shared" si="1"/>
        <v>6479.4844009166663</v>
      </c>
      <c r="E13" s="19">
        <f t="shared" si="2"/>
        <v>39.349095552125505</v>
      </c>
      <c r="F13" s="19">
        <f t="shared" si="3"/>
        <v>19.674547776062752</v>
      </c>
      <c r="G13" s="19">
        <f t="shared" si="4"/>
        <v>7.8698191104251007</v>
      </c>
      <c r="H13" s="20">
        <f t="shared" si="5"/>
        <v>37.381640774519227</v>
      </c>
    </row>
    <row r="14" spans="1:8" x14ac:dyDescent="0.2">
      <c r="A14" s="8">
        <f t="shared" si="6"/>
        <v>7</v>
      </c>
      <c r="B14" s="18">
        <v>66359.83</v>
      </c>
      <c r="C14" s="18">
        <f t="shared" si="0"/>
        <v>77753.812810999996</v>
      </c>
      <c r="D14" s="18">
        <f t="shared" si="1"/>
        <v>6479.4844009166663</v>
      </c>
      <c r="E14" s="19">
        <f t="shared" si="2"/>
        <v>39.349095552125505</v>
      </c>
      <c r="F14" s="19">
        <f t="shared" si="3"/>
        <v>19.674547776062752</v>
      </c>
      <c r="G14" s="19">
        <f t="shared" si="4"/>
        <v>7.8698191104251007</v>
      </c>
      <c r="H14" s="20">
        <f t="shared" si="5"/>
        <v>37.381640774519227</v>
      </c>
    </row>
    <row r="15" spans="1:8" x14ac:dyDescent="0.2">
      <c r="A15" s="8">
        <f t="shared" si="6"/>
        <v>8</v>
      </c>
      <c r="B15" s="18">
        <v>68682.350000000006</v>
      </c>
      <c r="C15" s="18">
        <f t="shared" si="0"/>
        <v>80475.109495000012</v>
      </c>
      <c r="D15" s="18">
        <f t="shared" si="1"/>
        <v>6706.2591245833337</v>
      </c>
      <c r="E15" s="19">
        <f t="shared" si="2"/>
        <v>40.726269987348182</v>
      </c>
      <c r="F15" s="19">
        <f t="shared" si="3"/>
        <v>20.363134993674091</v>
      </c>
      <c r="G15" s="19">
        <f t="shared" si="4"/>
        <v>8.1452539974696361</v>
      </c>
      <c r="H15" s="20">
        <f t="shared" si="5"/>
        <v>38.689956487980773</v>
      </c>
    </row>
    <row r="16" spans="1:8" x14ac:dyDescent="0.2">
      <c r="A16" s="8">
        <f t="shared" si="6"/>
        <v>9</v>
      </c>
      <c r="B16" s="18">
        <v>68682.350000000006</v>
      </c>
      <c r="C16" s="18">
        <f t="shared" si="0"/>
        <v>80475.109495000012</v>
      </c>
      <c r="D16" s="18">
        <f t="shared" si="1"/>
        <v>6706.2591245833337</v>
      </c>
      <c r="E16" s="19">
        <f t="shared" si="2"/>
        <v>40.726269987348182</v>
      </c>
      <c r="F16" s="19">
        <f t="shared" si="3"/>
        <v>20.363134993674091</v>
      </c>
      <c r="G16" s="19">
        <f t="shared" si="4"/>
        <v>8.1452539974696361</v>
      </c>
      <c r="H16" s="20">
        <f t="shared" si="5"/>
        <v>38.689956487980773</v>
      </c>
    </row>
    <row r="17" spans="1:8" x14ac:dyDescent="0.2">
      <c r="A17" s="8">
        <f t="shared" si="6"/>
        <v>10</v>
      </c>
      <c r="B17" s="18">
        <v>71004.86</v>
      </c>
      <c r="C17" s="18">
        <f t="shared" si="0"/>
        <v>83196.394461999997</v>
      </c>
      <c r="D17" s="18">
        <f t="shared" si="1"/>
        <v>6933.032871833333</v>
      </c>
      <c r="E17" s="19">
        <f t="shared" si="2"/>
        <v>42.103438492914975</v>
      </c>
      <c r="F17" s="19">
        <f t="shared" si="3"/>
        <v>21.051719246457488</v>
      </c>
      <c r="G17" s="19">
        <f t="shared" si="4"/>
        <v>8.420687698582995</v>
      </c>
      <c r="H17" s="20">
        <f t="shared" si="5"/>
        <v>39.99826656826923</v>
      </c>
    </row>
    <row r="18" spans="1:8" x14ac:dyDescent="0.2">
      <c r="A18" s="8">
        <f t="shared" si="6"/>
        <v>11</v>
      </c>
      <c r="B18" s="18">
        <v>71004.86</v>
      </c>
      <c r="C18" s="18">
        <f t="shared" si="0"/>
        <v>83196.394461999997</v>
      </c>
      <c r="D18" s="18">
        <f t="shared" si="1"/>
        <v>6933.032871833333</v>
      </c>
      <c r="E18" s="19">
        <f t="shared" si="2"/>
        <v>42.103438492914975</v>
      </c>
      <c r="F18" s="19">
        <f t="shared" si="3"/>
        <v>21.051719246457488</v>
      </c>
      <c r="G18" s="19">
        <f t="shared" si="4"/>
        <v>8.420687698582995</v>
      </c>
      <c r="H18" s="20">
        <f t="shared" si="5"/>
        <v>39.99826656826923</v>
      </c>
    </row>
    <row r="19" spans="1:8" x14ac:dyDescent="0.2">
      <c r="A19" s="8">
        <f t="shared" si="6"/>
        <v>12</v>
      </c>
      <c r="B19" s="18">
        <v>73327.360000000001</v>
      </c>
      <c r="C19" s="18">
        <f t="shared" si="0"/>
        <v>85917.667711999995</v>
      </c>
      <c r="D19" s="18">
        <f t="shared" si="1"/>
        <v>7159.8056426666672</v>
      </c>
      <c r="E19" s="19">
        <f t="shared" si="2"/>
        <v>43.480601068825905</v>
      </c>
      <c r="F19" s="19">
        <f t="shared" si="3"/>
        <v>21.740300534412953</v>
      </c>
      <c r="G19" s="19">
        <f t="shared" si="4"/>
        <v>8.6961202137651803</v>
      </c>
      <c r="H19" s="20">
        <f t="shared" si="5"/>
        <v>41.306571015384613</v>
      </c>
    </row>
    <row r="20" spans="1:8" x14ac:dyDescent="0.2">
      <c r="A20" s="8">
        <f t="shared" si="6"/>
        <v>13</v>
      </c>
      <c r="B20" s="18">
        <v>73327.360000000001</v>
      </c>
      <c r="C20" s="18">
        <f t="shared" si="0"/>
        <v>85917.667711999995</v>
      </c>
      <c r="D20" s="18">
        <f t="shared" si="1"/>
        <v>7159.8056426666672</v>
      </c>
      <c r="E20" s="19">
        <f t="shared" si="2"/>
        <v>43.480601068825905</v>
      </c>
      <c r="F20" s="19">
        <f t="shared" si="3"/>
        <v>21.740300534412953</v>
      </c>
      <c r="G20" s="19">
        <f t="shared" si="4"/>
        <v>8.6961202137651803</v>
      </c>
      <c r="H20" s="20">
        <f t="shared" si="5"/>
        <v>41.306571015384613</v>
      </c>
    </row>
    <row r="21" spans="1:8" x14ac:dyDescent="0.2">
      <c r="A21" s="8">
        <f t="shared" si="6"/>
        <v>14</v>
      </c>
      <c r="B21" s="18">
        <v>75649.87</v>
      </c>
      <c r="C21" s="18">
        <f t="shared" si="0"/>
        <v>88638.952678999995</v>
      </c>
      <c r="D21" s="18">
        <f t="shared" si="1"/>
        <v>7386.5793899166665</v>
      </c>
      <c r="E21" s="19">
        <f t="shared" si="2"/>
        <v>44.857769574392712</v>
      </c>
      <c r="F21" s="19">
        <f t="shared" si="3"/>
        <v>22.428884787196356</v>
      </c>
      <c r="G21" s="19">
        <f t="shared" si="4"/>
        <v>8.9715539148785428</v>
      </c>
      <c r="H21" s="20">
        <f t="shared" si="5"/>
        <v>42.614881095673077</v>
      </c>
    </row>
    <row r="22" spans="1:8" x14ac:dyDescent="0.2">
      <c r="A22" s="8">
        <f t="shared" si="6"/>
        <v>15</v>
      </c>
      <c r="B22" s="18">
        <v>75649.87</v>
      </c>
      <c r="C22" s="18">
        <f t="shared" si="0"/>
        <v>88638.952678999995</v>
      </c>
      <c r="D22" s="18">
        <f t="shared" si="1"/>
        <v>7386.5793899166665</v>
      </c>
      <c r="E22" s="19">
        <f t="shared" si="2"/>
        <v>44.857769574392712</v>
      </c>
      <c r="F22" s="19">
        <f t="shared" si="3"/>
        <v>22.428884787196356</v>
      </c>
      <c r="G22" s="19">
        <f t="shared" si="4"/>
        <v>8.9715539148785428</v>
      </c>
      <c r="H22" s="20">
        <f t="shared" si="5"/>
        <v>42.614881095673077</v>
      </c>
    </row>
    <row r="23" spans="1:8" x14ac:dyDescent="0.2">
      <c r="A23" s="8">
        <f t="shared" si="6"/>
        <v>16</v>
      </c>
      <c r="B23" s="18">
        <v>77972.39</v>
      </c>
      <c r="C23" s="18">
        <f t="shared" si="0"/>
        <v>91360.249362999995</v>
      </c>
      <c r="D23" s="18">
        <f t="shared" si="1"/>
        <v>7613.3541135833329</v>
      </c>
      <c r="E23" s="19">
        <f t="shared" si="2"/>
        <v>46.234944009615383</v>
      </c>
      <c r="F23" s="19">
        <f t="shared" si="3"/>
        <v>23.117472004807691</v>
      </c>
      <c r="G23" s="19">
        <f t="shared" si="4"/>
        <v>9.2469888019230773</v>
      </c>
      <c r="H23" s="20">
        <f t="shared" si="5"/>
        <v>43.923196809134616</v>
      </c>
    </row>
    <row r="24" spans="1:8" x14ac:dyDescent="0.2">
      <c r="A24" s="8">
        <f t="shared" si="6"/>
        <v>17</v>
      </c>
      <c r="B24" s="18">
        <v>77972.39</v>
      </c>
      <c r="C24" s="18">
        <f t="shared" si="0"/>
        <v>91360.249362999995</v>
      </c>
      <c r="D24" s="18">
        <f t="shared" si="1"/>
        <v>7613.3541135833329</v>
      </c>
      <c r="E24" s="19">
        <f t="shared" si="2"/>
        <v>46.234944009615383</v>
      </c>
      <c r="F24" s="19">
        <f t="shared" si="3"/>
        <v>23.117472004807691</v>
      </c>
      <c r="G24" s="19">
        <f t="shared" si="4"/>
        <v>9.2469888019230773</v>
      </c>
      <c r="H24" s="20">
        <f t="shared" si="5"/>
        <v>43.923196809134616</v>
      </c>
    </row>
    <row r="25" spans="1:8" x14ac:dyDescent="0.2">
      <c r="A25" s="8">
        <f t="shared" si="6"/>
        <v>18</v>
      </c>
      <c r="B25" s="18">
        <v>80294.899999999994</v>
      </c>
      <c r="C25" s="18">
        <f t="shared" si="0"/>
        <v>94081.534329999995</v>
      </c>
      <c r="D25" s="18">
        <f t="shared" si="1"/>
        <v>7840.1278608333323</v>
      </c>
      <c r="E25" s="19">
        <f t="shared" si="2"/>
        <v>47.612112515182183</v>
      </c>
      <c r="F25" s="19">
        <f t="shared" si="3"/>
        <v>23.806056257591091</v>
      </c>
      <c r="G25" s="19">
        <f t="shared" si="4"/>
        <v>9.5224225030364362</v>
      </c>
      <c r="H25" s="20">
        <f t="shared" si="5"/>
        <v>45.231506889423073</v>
      </c>
    </row>
    <row r="26" spans="1:8" x14ac:dyDescent="0.2">
      <c r="A26" s="8">
        <f t="shared" si="6"/>
        <v>19</v>
      </c>
      <c r="B26" s="18">
        <v>80294.899999999994</v>
      </c>
      <c r="C26" s="18">
        <f t="shared" si="0"/>
        <v>94081.534329999995</v>
      </c>
      <c r="D26" s="18">
        <f t="shared" si="1"/>
        <v>7840.1278608333323</v>
      </c>
      <c r="E26" s="19">
        <f t="shared" si="2"/>
        <v>47.612112515182183</v>
      </c>
      <c r="F26" s="19">
        <f t="shared" si="3"/>
        <v>23.806056257591091</v>
      </c>
      <c r="G26" s="19">
        <f t="shared" si="4"/>
        <v>9.5224225030364362</v>
      </c>
      <c r="H26" s="20">
        <f t="shared" si="5"/>
        <v>45.231506889423073</v>
      </c>
    </row>
    <row r="27" spans="1:8" x14ac:dyDescent="0.2">
      <c r="A27" s="8">
        <f t="shared" si="6"/>
        <v>20</v>
      </c>
      <c r="B27" s="18">
        <v>82617.42</v>
      </c>
      <c r="C27" s="18">
        <f t="shared" si="0"/>
        <v>96802.831013999996</v>
      </c>
      <c r="D27" s="18">
        <f t="shared" si="1"/>
        <v>8066.9025844999996</v>
      </c>
      <c r="E27" s="19">
        <f t="shared" si="2"/>
        <v>48.989286950404853</v>
      </c>
      <c r="F27" s="19">
        <f t="shared" si="3"/>
        <v>24.494643475202427</v>
      </c>
      <c r="G27" s="19">
        <f t="shared" si="4"/>
        <v>9.7978573900809707</v>
      </c>
      <c r="H27" s="20">
        <f t="shared" si="5"/>
        <v>46.539822602884612</v>
      </c>
    </row>
    <row r="28" spans="1:8" x14ac:dyDescent="0.2">
      <c r="A28" s="8">
        <f t="shared" si="6"/>
        <v>21</v>
      </c>
      <c r="B28" s="18">
        <v>82617.42</v>
      </c>
      <c r="C28" s="18">
        <f t="shared" si="0"/>
        <v>96802.831013999996</v>
      </c>
      <c r="D28" s="18">
        <f t="shared" si="1"/>
        <v>8066.9025844999996</v>
      </c>
      <c r="E28" s="19">
        <f t="shared" si="2"/>
        <v>48.989286950404853</v>
      </c>
      <c r="F28" s="19">
        <f t="shared" si="3"/>
        <v>24.494643475202427</v>
      </c>
      <c r="G28" s="19">
        <f t="shared" si="4"/>
        <v>9.7978573900809707</v>
      </c>
      <c r="H28" s="20">
        <f t="shared" si="5"/>
        <v>46.539822602884612</v>
      </c>
    </row>
    <row r="29" spans="1:8" x14ac:dyDescent="0.2">
      <c r="A29" s="8">
        <f t="shared" si="6"/>
        <v>22</v>
      </c>
      <c r="B29" s="18">
        <v>84939.38</v>
      </c>
      <c r="C29" s="18">
        <f t="shared" si="0"/>
        <v>99523.471546000001</v>
      </c>
      <c r="D29" s="18">
        <f t="shared" si="1"/>
        <v>8293.6226288333328</v>
      </c>
      <c r="E29" s="19">
        <f t="shared" si="2"/>
        <v>50.366129324898786</v>
      </c>
      <c r="F29" s="19">
        <f t="shared" si="3"/>
        <v>25.183064662449393</v>
      </c>
      <c r="G29" s="19">
        <f t="shared" si="4"/>
        <v>10.073225864979758</v>
      </c>
      <c r="H29" s="20">
        <f t="shared" si="5"/>
        <v>47.847822858653849</v>
      </c>
    </row>
    <row r="30" spans="1:8" x14ac:dyDescent="0.2">
      <c r="A30" s="8">
        <f t="shared" si="6"/>
        <v>23</v>
      </c>
      <c r="B30" s="18">
        <v>84939.38</v>
      </c>
      <c r="C30" s="18">
        <f t="shared" si="0"/>
        <v>99523.471546000001</v>
      </c>
      <c r="D30" s="18">
        <f t="shared" si="1"/>
        <v>8293.6226288333328</v>
      </c>
      <c r="E30" s="19">
        <f t="shared" si="2"/>
        <v>50.366129324898786</v>
      </c>
      <c r="F30" s="19">
        <f t="shared" si="3"/>
        <v>25.183064662449393</v>
      </c>
      <c r="G30" s="19">
        <f t="shared" si="4"/>
        <v>10.073225864979758</v>
      </c>
      <c r="H30" s="20">
        <f t="shared" si="5"/>
        <v>47.847822858653849</v>
      </c>
    </row>
    <row r="31" spans="1:8" x14ac:dyDescent="0.2">
      <c r="A31" s="8">
        <f t="shared" si="6"/>
        <v>24</v>
      </c>
      <c r="B31" s="18">
        <v>84939.38</v>
      </c>
      <c r="C31" s="18">
        <f t="shared" si="0"/>
        <v>99523.471546000001</v>
      </c>
      <c r="D31" s="18">
        <f t="shared" si="1"/>
        <v>8293.6226288333328</v>
      </c>
      <c r="E31" s="19">
        <f t="shared" si="2"/>
        <v>50.366129324898786</v>
      </c>
      <c r="F31" s="19">
        <f t="shared" si="3"/>
        <v>25.183064662449393</v>
      </c>
      <c r="G31" s="19">
        <f t="shared" si="4"/>
        <v>10.073225864979758</v>
      </c>
      <c r="H31" s="20">
        <f t="shared" si="5"/>
        <v>47.847822858653849</v>
      </c>
    </row>
    <row r="32" spans="1:8" x14ac:dyDescent="0.2">
      <c r="A32" s="8">
        <f t="shared" si="6"/>
        <v>25</v>
      </c>
      <c r="B32" s="18">
        <v>85093.48</v>
      </c>
      <c r="C32" s="18">
        <f t="shared" si="0"/>
        <v>99704.030515999999</v>
      </c>
      <c r="D32" s="18">
        <f t="shared" si="1"/>
        <v>8308.6692096666666</v>
      </c>
      <c r="E32" s="19">
        <f t="shared" si="2"/>
        <v>50.457505321862349</v>
      </c>
      <c r="F32" s="19">
        <f t="shared" si="3"/>
        <v>25.228752660931175</v>
      </c>
      <c r="G32" s="19">
        <f t="shared" si="4"/>
        <v>10.091501064372469</v>
      </c>
      <c r="H32" s="20">
        <f t="shared" si="5"/>
        <v>47.934630055769233</v>
      </c>
    </row>
    <row r="33" spans="1:8" x14ac:dyDescent="0.2">
      <c r="A33" s="8">
        <f t="shared" si="6"/>
        <v>26</v>
      </c>
      <c r="B33" s="18">
        <v>85236.27</v>
      </c>
      <c r="C33" s="18">
        <f t="shared" si="0"/>
        <v>99871.337559000007</v>
      </c>
      <c r="D33" s="18">
        <f t="shared" si="1"/>
        <v>8322.6114632499994</v>
      </c>
      <c r="E33" s="19">
        <f t="shared" si="2"/>
        <v>50.542174878036441</v>
      </c>
      <c r="F33" s="19">
        <f t="shared" si="3"/>
        <v>25.271087439018221</v>
      </c>
      <c r="G33" s="19">
        <f t="shared" si="4"/>
        <v>10.108434975607288</v>
      </c>
      <c r="H33" s="20">
        <f t="shared" si="5"/>
        <v>48.015066134134621</v>
      </c>
    </row>
    <row r="34" spans="1:8" x14ac:dyDescent="0.2">
      <c r="A34" s="8">
        <f t="shared" si="6"/>
        <v>27</v>
      </c>
      <c r="B34" s="18">
        <v>85368.56</v>
      </c>
      <c r="C34" s="18">
        <f t="shared" si="0"/>
        <v>100026.34175199999</v>
      </c>
      <c r="D34" s="18">
        <f t="shared" si="1"/>
        <v>8335.5284793333321</v>
      </c>
      <c r="E34" s="19">
        <f t="shared" si="2"/>
        <v>50.620618295546556</v>
      </c>
      <c r="F34" s="19">
        <f t="shared" si="3"/>
        <v>25.310309147773278</v>
      </c>
      <c r="G34" s="19">
        <f t="shared" si="4"/>
        <v>10.124123659109312</v>
      </c>
      <c r="H34" s="20">
        <f t="shared" si="5"/>
        <v>48.089587380769224</v>
      </c>
    </row>
    <row r="35" spans="1:8" x14ac:dyDescent="0.2">
      <c r="A35" s="8">
        <f t="shared" si="6"/>
        <v>28</v>
      </c>
      <c r="B35" s="18">
        <v>85491.13</v>
      </c>
      <c r="C35" s="18">
        <f t="shared" si="0"/>
        <v>100169.95702100001</v>
      </c>
      <c r="D35" s="18">
        <f t="shared" si="1"/>
        <v>8347.4964184166674</v>
      </c>
      <c r="E35" s="19">
        <f t="shared" si="2"/>
        <v>50.693298087550609</v>
      </c>
      <c r="F35" s="19">
        <f t="shared" si="3"/>
        <v>25.346649043775304</v>
      </c>
      <c r="G35" s="19">
        <f t="shared" si="4"/>
        <v>10.138659617510122</v>
      </c>
      <c r="H35" s="20">
        <f t="shared" si="5"/>
        <v>48.15863318317308</v>
      </c>
    </row>
    <row r="36" spans="1:8" x14ac:dyDescent="0.2">
      <c r="A36" s="8">
        <f t="shared" si="6"/>
        <v>29</v>
      </c>
      <c r="B36" s="18">
        <v>85604.62</v>
      </c>
      <c r="C36" s="18">
        <f t="shared" si="0"/>
        <v>100302.93325399999</v>
      </c>
      <c r="D36" s="18">
        <f t="shared" si="1"/>
        <v>8358.5777711666669</v>
      </c>
      <c r="E36" s="19">
        <f t="shared" si="2"/>
        <v>50.760593752024285</v>
      </c>
      <c r="F36" s="19">
        <f t="shared" si="3"/>
        <v>25.380296876012142</v>
      </c>
      <c r="G36" s="19">
        <f t="shared" si="4"/>
        <v>10.152118750404856</v>
      </c>
      <c r="H36" s="20">
        <f t="shared" si="5"/>
        <v>48.222564064423068</v>
      </c>
    </row>
    <row r="37" spans="1:8" x14ac:dyDescent="0.2">
      <c r="A37" s="8">
        <f t="shared" si="6"/>
        <v>30</v>
      </c>
      <c r="B37" s="18">
        <v>85709.84</v>
      </c>
      <c r="C37" s="18">
        <f t="shared" si="0"/>
        <v>100426.21952799999</v>
      </c>
      <c r="D37" s="18">
        <f t="shared" si="1"/>
        <v>8368.8516273333335</v>
      </c>
      <c r="E37" s="19">
        <f t="shared" si="2"/>
        <v>50.822985591093108</v>
      </c>
      <c r="F37" s="19">
        <f t="shared" si="3"/>
        <v>25.411492795546554</v>
      </c>
      <c r="G37" s="19">
        <f t="shared" si="4"/>
        <v>10.164597118218621</v>
      </c>
      <c r="H37" s="20">
        <f t="shared" si="5"/>
        <v>48.281836311538456</v>
      </c>
    </row>
    <row r="38" spans="1:8" x14ac:dyDescent="0.2">
      <c r="A38" s="8">
        <f t="shared" si="6"/>
        <v>31</v>
      </c>
      <c r="B38" s="18">
        <v>85807.21</v>
      </c>
      <c r="C38" s="18">
        <f t="shared" si="0"/>
        <v>100540.307957</v>
      </c>
      <c r="D38" s="18">
        <f t="shared" si="1"/>
        <v>8378.3589964166677</v>
      </c>
      <c r="E38" s="19">
        <f t="shared" si="2"/>
        <v>50.880722650303639</v>
      </c>
      <c r="F38" s="19">
        <f t="shared" si="3"/>
        <v>25.440361325151819</v>
      </c>
      <c r="G38" s="19">
        <f t="shared" si="4"/>
        <v>10.176144530060728</v>
      </c>
      <c r="H38" s="20">
        <f t="shared" si="5"/>
        <v>48.336686517788458</v>
      </c>
    </row>
    <row r="39" spans="1:8" x14ac:dyDescent="0.2">
      <c r="A39" s="8">
        <f t="shared" si="6"/>
        <v>32</v>
      </c>
      <c r="B39" s="18">
        <v>85897.41</v>
      </c>
      <c r="C39" s="18">
        <f t="shared" si="0"/>
        <v>100645.995297</v>
      </c>
      <c r="D39" s="18">
        <f t="shared" si="1"/>
        <v>8387.1662747499995</v>
      </c>
      <c r="E39" s="19">
        <f t="shared" si="2"/>
        <v>50.93420814625506</v>
      </c>
      <c r="F39" s="19">
        <f t="shared" si="3"/>
        <v>25.46710407312753</v>
      </c>
      <c r="G39" s="19">
        <f t="shared" si="4"/>
        <v>10.186841629251012</v>
      </c>
      <c r="H39" s="20">
        <f t="shared" si="5"/>
        <v>48.387497738942308</v>
      </c>
    </row>
    <row r="40" spans="1:8" x14ac:dyDescent="0.2">
      <c r="A40" s="8">
        <f t="shared" si="6"/>
        <v>33</v>
      </c>
      <c r="B40" s="18">
        <v>85980.9</v>
      </c>
      <c r="C40" s="18">
        <f t="shared" si="0"/>
        <v>100743.82053</v>
      </c>
      <c r="D40" s="18">
        <f t="shared" si="1"/>
        <v>8395.3183774999998</v>
      </c>
      <c r="E40" s="19">
        <f t="shared" si="2"/>
        <v>50.983714843117404</v>
      </c>
      <c r="F40" s="19">
        <f t="shared" si="3"/>
        <v>25.491857421558702</v>
      </c>
      <c r="G40" s="19">
        <f t="shared" si="4"/>
        <v>10.196742968623481</v>
      </c>
      <c r="H40" s="20">
        <f t="shared" si="5"/>
        <v>48.434529100961534</v>
      </c>
    </row>
    <row r="41" spans="1:8" x14ac:dyDescent="0.2">
      <c r="A41" s="8">
        <f t="shared" si="6"/>
        <v>34</v>
      </c>
      <c r="B41" s="18">
        <v>86058.26</v>
      </c>
      <c r="C41" s="18">
        <f t="shared" si="0"/>
        <v>100834.463242</v>
      </c>
      <c r="D41" s="18">
        <f t="shared" si="1"/>
        <v>8402.8719368333332</v>
      </c>
      <c r="E41" s="19">
        <f t="shared" si="2"/>
        <v>51.029586660931173</v>
      </c>
      <c r="F41" s="19">
        <f t="shared" si="3"/>
        <v>25.514793330465587</v>
      </c>
      <c r="G41" s="19">
        <f t="shared" si="4"/>
        <v>10.205917332186235</v>
      </c>
      <c r="H41" s="20">
        <f t="shared" si="5"/>
        <v>48.478107327884615</v>
      </c>
    </row>
    <row r="42" spans="1:8" x14ac:dyDescent="0.2">
      <c r="A42" s="21">
        <f t="shared" si="6"/>
        <v>35</v>
      </c>
      <c r="B42" s="22">
        <v>86129.83</v>
      </c>
      <c r="C42" s="22">
        <f t="shared" si="0"/>
        <v>100918.321811</v>
      </c>
      <c r="D42" s="22">
        <f t="shared" si="1"/>
        <v>8409.8601509166656</v>
      </c>
      <c r="E42" s="23">
        <f t="shared" si="2"/>
        <v>51.072025207995949</v>
      </c>
      <c r="F42" s="23">
        <f t="shared" si="3"/>
        <v>25.536012603997975</v>
      </c>
      <c r="G42" s="23">
        <f t="shared" si="4"/>
        <v>10.214405041599189</v>
      </c>
      <c r="H42" s="24">
        <f t="shared" si="5"/>
        <v>48.518423947596155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H20"/>
  <sheetViews>
    <sheetView zoomScaleNormal="100" workbookViewId="0"/>
  </sheetViews>
  <sheetFormatPr defaultColWidth="8.85546875" defaultRowHeight="12.75" x14ac:dyDescent="0.2"/>
  <cols>
    <col min="1" max="1" width="7.5703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42</v>
      </c>
      <c r="B1" s="1" t="s">
        <v>66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B7" s="18"/>
      <c r="C7" s="18"/>
      <c r="D7" s="18"/>
      <c r="E7" s="19"/>
      <c r="F7" s="19"/>
      <c r="G7" s="19"/>
      <c r="H7" s="20"/>
    </row>
    <row r="8" spans="1:8" x14ac:dyDescent="0.2">
      <c r="B8" s="18">
        <v>23133.23</v>
      </c>
      <c r="C8" s="18">
        <f t="shared" ref="C8" si="0">B8*$D$3</f>
        <v>27105.205590999998</v>
      </c>
      <c r="D8" s="18">
        <f t="shared" ref="D8" si="1">B8/12*$D$3</f>
        <v>2258.7671325833335</v>
      </c>
      <c r="E8" s="19">
        <f t="shared" ref="E8" si="2">C8/1976</f>
        <v>13.717209307186234</v>
      </c>
      <c r="F8" s="19">
        <f t="shared" ref="F8" si="3">E8/2</f>
        <v>6.8586046535931171</v>
      </c>
      <c r="G8" s="19">
        <f t="shared" ref="G8" si="4">E8/5</f>
        <v>2.7434418614372467</v>
      </c>
      <c r="H8" s="20">
        <f t="shared" ref="H8" si="5">C8/2080</f>
        <v>13.031348841826922</v>
      </c>
    </row>
    <row r="9" spans="1:8" x14ac:dyDescent="0.2">
      <c r="B9" s="22"/>
      <c r="C9" s="22"/>
      <c r="D9" s="22"/>
      <c r="E9" s="23"/>
      <c r="F9" s="23"/>
      <c r="G9" s="23"/>
      <c r="H9" s="24"/>
    </row>
    <row r="14" spans="1:8" ht="15" x14ac:dyDescent="0.25">
      <c r="A14" s="1" t="s">
        <v>75</v>
      </c>
    </row>
    <row r="16" spans="1:8" x14ac:dyDescent="0.2">
      <c r="B16" s="7" t="s">
        <v>73</v>
      </c>
      <c r="C16" s="34" t="s">
        <v>74</v>
      </c>
    </row>
    <row r="17" spans="2:3" x14ac:dyDescent="0.2">
      <c r="B17" s="35"/>
      <c r="C17" s="36">
        <f>+D2</f>
        <v>45444</v>
      </c>
    </row>
    <row r="18" spans="2:3" x14ac:dyDescent="0.2">
      <c r="B18" s="37"/>
      <c r="C18" s="6"/>
    </row>
    <row r="19" spans="2:3" x14ac:dyDescent="0.2">
      <c r="B19" s="40">
        <v>29.625599999999999</v>
      </c>
      <c r="C19" s="39">
        <f>B19*1.4002*D3</f>
        <v>48.60418419110399</v>
      </c>
    </row>
    <row r="20" spans="2:3" x14ac:dyDescent="0.2">
      <c r="B20" s="38"/>
      <c r="C20" s="21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>
      <selection activeCell="C38" sqref="C38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9</v>
      </c>
      <c r="B1" s="1" t="s">
        <v>47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23642.75</v>
      </c>
      <c r="C7" s="18">
        <f t="shared" ref="C7:C42" si="0">B7*$D$3</f>
        <v>27702.210175</v>
      </c>
      <c r="D7" s="18">
        <f t="shared" ref="D7:D42" si="1">B7/12*$D$3</f>
        <v>2308.5175145833332</v>
      </c>
      <c r="E7" s="19">
        <f t="shared" ref="E7:E42" si="2">C7/1976</f>
        <v>14.019337133097165</v>
      </c>
      <c r="F7" s="19">
        <f>E7/2</f>
        <v>7.0096685665485827</v>
      </c>
      <c r="G7" s="19">
        <f>E7/5</f>
        <v>2.803867426619433</v>
      </c>
      <c r="H7" s="20">
        <f>C7/2080</f>
        <v>13.318370276442307</v>
      </c>
    </row>
    <row r="8" spans="1:8" x14ac:dyDescent="0.2">
      <c r="A8" s="8">
        <f>A7+1</f>
        <v>1</v>
      </c>
      <c r="B8" s="18">
        <v>24549.13</v>
      </c>
      <c r="C8" s="18">
        <f t="shared" si="0"/>
        <v>28764.215620999999</v>
      </c>
      <c r="D8" s="18">
        <f t="shared" si="1"/>
        <v>2397.0179684166669</v>
      </c>
      <c r="E8" s="19">
        <f t="shared" si="2"/>
        <v>14.55678928188259</v>
      </c>
      <c r="F8" s="19">
        <f t="shared" ref="F8:F42" si="3">E8/2</f>
        <v>7.2783946409412952</v>
      </c>
      <c r="G8" s="19">
        <f t="shared" ref="G8:G42" si="4">E8/5</f>
        <v>2.9113578563765179</v>
      </c>
      <c r="H8" s="20">
        <f t="shared" ref="H8:H42" si="5">C8/2080</f>
        <v>13.828949817788461</v>
      </c>
    </row>
    <row r="9" spans="1:8" x14ac:dyDescent="0.2">
      <c r="A9" s="8">
        <f t="shared" ref="A9:A42" si="6">A8+1</f>
        <v>2</v>
      </c>
      <c r="B9" s="18">
        <v>25465.33</v>
      </c>
      <c r="C9" s="18">
        <f t="shared" si="0"/>
        <v>29837.727161000003</v>
      </c>
      <c r="D9" s="18">
        <f t="shared" si="1"/>
        <v>2486.477263416667</v>
      </c>
      <c r="E9" s="19">
        <f t="shared" si="2"/>
        <v>15.100064352732796</v>
      </c>
      <c r="F9" s="19">
        <f t="shared" si="3"/>
        <v>7.5500321763663978</v>
      </c>
      <c r="G9" s="19">
        <f t="shared" si="4"/>
        <v>3.0200128705465592</v>
      </c>
      <c r="H9" s="20">
        <f t="shared" si="5"/>
        <v>14.345061135096156</v>
      </c>
    </row>
    <row r="10" spans="1:8" x14ac:dyDescent="0.2">
      <c r="A10" s="8">
        <f t="shared" si="6"/>
        <v>3</v>
      </c>
      <c r="B10" s="18">
        <v>26381.56</v>
      </c>
      <c r="C10" s="18">
        <f t="shared" si="0"/>
        <v>30911.273852000002</v>
      </c>
      <c r="D10" s="18">
        <f t="shared" si="1"/>
        <v>2575.939487666667</v>
      </c>
      <c r="E10" s="19">
        <f t="shared" si="2"/>
        <v>15.643357212550608</v>
      </c>
      <c r="F10" s="19">
        <f t="shared" si="3"/>
        <v>7.8216786062753041</v>
      </c>
      <c r="G10" s="19">
        <f t="shared" si="4"/>
        <v>3.1286714425101216</v>
      </c>
      <c r="H10" s="20">
        <f t="shared" si="5"/>
        <v>14.861189351923079</v>
      </c>
    </row>
    <row r="11" spans="1:8" x14ac:dyDescent="0.2">
      <c r="A11" s="8">
        <f t="shared" si="6"/>
        <v>4</v>
      </c>
      <c r="B11" s="18">
        <v>27297.759999999998</v>
      </c>
      <c r="C11" s="18">
        <f t="shared" si="0"/>
        <v>31984.785391999998</v>
      </c>
      <c r="D11" s="18">
        <f t="shared" si="1"/>
        <v>2665.3987826666662</v>
      </c>
      <c r="E11" s="19">
        <f t="shared" si="2"/>
        <v>16.186632283400808</v>
      </c>
      <c r="F11" s="19">
        <f t="shared" si="3"/>
        <v>8.093316141700404</v>
      </c>
      <c r="G11" s="19">
        <f t="shared" si="4"/>
        <v>3.2373264566801616</v>
      </c>
      <c r="H11" s="20">
        <f t="shared" si="5"/>
        <v>15.377300669230769</v>
      </c>
    </row>
    <row r="12" spans="1:8" x14ac:dyDescent="0.2">
      <c r="A12" s="8">
        <f t="shared" si="6"/>
        <v>5</v>
      </c>
      <c r="B12" s="18">
        <v>27297.759999999998</v>
      </c>
      <c r="C12" s="18">
        <f t="shared" si="0"/>
        <v>31984.785391999998</v>
      </c>
      <c r="D12" s="18">
        <f t="shared" si="1"/>
        <v>2665.3987826666662</v>
      </c>
      <c r="E12" s="19">
        <f t="shared" si="2"/>
        <v>16.186632283400808</v>
      </c>
      <c r="F12" s="19">
        <f t="shared" si="3"/>
        <v>8.093316141700404</v>
      </c>
      <c r="G12" s="19">
        <f t="shared" si="4"/>
        <v>3.2373264566801616</v>
      </c>
      <c r="H12" s="20">
        <f t="shared" si="5"/>
        <v>15.377300669230769</v>
      </c>
    </row>
    <row r="13" spans="1:8" x14ac:dyDescent="0.2">
      <c r="A13" s="8">
        <f t="shared" si="6"/>
        <v>6</v>
      </c>
      <c r="B13" s="18">
        <v>28603.55</v>
      </c>
      <c r="C13" s="18">
        <f t="shared" si="0"/>
        <v>33514.779535000001</v>
      </c>
      <c r="D13" s="18">
        <f t="shared" si="1"/>
        <v>2792.8982945833332</v>
      </c>
      <c r="E13" s="19">
        <f t="shared" si="2"/>
        <v>16.960920817307692</v>
      </c>
      <c r="F13" s="19">
        <f t="shared" si="3"/>
        <v>8.4804604086538458</v>
      </c>
      <c r="G13" s="19">
        <f t="shared" si="4"/>
        <v>3.3921841634615384</v>
      </c>
      <c r="H13" s="20">
        <f t="shared" si="5"/>
        <v>16.112874776442307</v>
      </c>
    </row>
    <row r="14" spans="1:8" x14ac:dyDescent="0.2">
      <c r="A14" s="8">
        <f t="shared" si="6"/>
        <v>7</v>
      </c>
      <c r="B14" s="18">
        <v>28603.55</v>
      </c>
      <c r="C14" s="18">
        <f t="shared" si="0"/>
        <v>33514.779535000001</v>
      </c>
      <c r="D14" s="18">
        <f t="shared" si="1"/>
        <v>2792.8982945833332</v>
      </c>
      <c r="E14" s="19">
        <f t="shared" si="2"/>
        <v>16.960920817307692</v>
      </c>
      <c r="F14" s="19">
        <f t="shared" si="3"/>
        <v>8.4804604086538458</v>
      </c>
      <c r="G14" s="19">
        <f t="shared" si="4"/>
        <v>3.3921841634615384</v>
      </c>
      <c r="H14" s="20">
        <f t="shared" si="5"/>
        <v>16.112874776442307</v>
      </c>
    </row>
    <row r="15" spans="1:8" x14ac:dyDescent="0.2">
      <c r="A15" s="8">
        <f t="shared" si="6"/>
        <v>8</v>
      </c>
      <c r="B15" s="18">
        <v>29736.12</v>
      </c>
      <c r="C15" s="18">
        <f t="shared" si="0"/>
        <v>34841.811803999997</v>
      </c>
      <c r="D15" s="18">
        <f t="shared" si="1"/>
        <v>2903.4843169999995</v>
      </c>
      <c r="E15" s="19">
        <f t="shared" si="2"/>
        <v>17.632495852226718</v>
      </c>
      <c r="F15" s="19">
        <f t="shared" si="3"/>
        <v>8.8162479261133591</v>
      </c>
      <c r="G15" s="19">
        <f t="shared" si="4"/>
        <v>3.5264991704453434</v>
      </c>
      <c r="H15" s="20">
        <f t="shared" si="5"/>
        <v>16.750871059615385</v>
      </c>
    </row>
    <row r="16" spans="1:8" x14ac:dyDescent="0.2">
      <c r="A16" s="8">
        <f t="shared" si="6"/>
        <v>9</v>
      </c>
      <c r="B16" s="18">
        <v>29736.12</v>
      </c>
      <c r="C16" s="18">
        <f t="shared" si="0"/>
        <v>34841.811803999997</v>
      </c>
      <c r="D16" s="18">
        <f t="shared" si="1"/>
        <v>2903.4843169999995</v>
      </c>
      <c r="E16" s="19">
        <f t="shared" si="2"/>
        <v>17.632495852226718</v>
      </c>
      <c r="F16" s="19">
        <f t="shared" si="3"/>
        <v>8.8162479261133591</v>
      </c>
      <c r="G16" s="19">
        <f t="shared" si="4"/>
        <v>3.5264991704453434</v>
      </c>
      <c r="H16" s="20">
        <f t="shared" si="5"/>
        <v>16.750871059615385</v>
      </c>
    </row>
    <row r="17" spans="1:8" x14ac:dyDescent="0.2">
      <c r="A17" s="8">
        <f t="shared" si="6"/>
        <v>10</v>
      </c>
      <c r="B17" s="18">
        <v>30565.13</v>
      </c>
      <c r="C17" s="18">
        <f t="shared" si="0"/>
        <v>35813.162820999998</v>
      </c>
      <c r="D17" s="18">
        <f t="shared" si="1"/>
        <v>2984.4302350833332</v>
      </c>
      <c r="E17" s="19">
        <f t="shared" si="2"/>
        <v>18.124070253542509</v>
      </c>
      <c r="F17" s="19">
        <f t="shared" si="3"/>
        <v>9.0620351267712547</v>
      </c>
      <c r="G17" s="19">
        <f t="shared" si="4"/>
        <v>3.624814050708502</v>
      </c>
      <c r="H17" s="20">
        <f t="shared" si="5"/>
        <v>17.217866740865382</v>
      </c>
    </row>
    <row r="18" spans="1:8" x14ac:dyDescent="0.2">
      <c r="A18" s="8">
        <f t="shared" si="6"/>
        <v>11</v>
      </c>
      <c r="B18" s="18">
        <v>30565.13</v>
      </c>
      <c r="C18" s="18">
        <f t="shared" si="0"/>
        <v>35813.162820999998</v>
      </c>
      <c r="D18" s="18">
        <f t="shared" si="1"/>
        <v>2984.4302350833332</v>
      </c>
      <c r="E18" s="19">
        <f t="shared" si="2"/>
        <v>18.124070253542509</v>
      </c>
      <c r="F18" s="19">
        <f t="shared" si="3"/>
        <v>9.0620351267712547</v>
      </c>
      <c r="G18" s="19">
        <f t="shared" si="4"/>
        <v>3.624814050708502</v>
      </c>
      <c r="H18" s="20">
        <f t="shared" si="5"/>
        <v>17.217866740865382</v>
      </c>
    </row>
    <row r="19" spans="1:8" x14ac:dyDescent="0.2">
      <c r="A19" s="8">
        <f t="shared" si="6"/>
        <v>12</v>
      </c>
      <c r="B19" s="18">
        <v>31870.94</v>
      </c>
      <c r="C19" s="18">
        <f t="shared" si="0"/>
        <v>37343.180397999997</v>
      </c>
      <c r="D19" s="18">
        <f t="shared" si="1"/>
        <v>3111.9316998333329</v>
      </c>
      <c r="E19" s="19">
        <f t="shared" si="2"/>
        <v>18.898370646761133</v>
      </c>
      <c r="F19" s="19">
        <f t="shared" si="3"/>
        <v>9.4491853233805667</v>
      </c>
      <c r="G19" s="19">
        <f t="shared" si="4"/>
        <v>3.7796741293522267</v>
      </c>
      <c r="H19" s="20">
        <f t="shared" si="5"/>
        <v>17.953452114423076</v>
      </c>
    </row>
    <row r="20" spans="1:8" x14ac:dyDescent="0.2">
      <c r="A20" s="8">
        <f t="shared" si="6"/>
        <v>13</v>
      </c>
      <c r="B20" s="18">
        <v>31870.94</v>
      </c>
      <c r="C20" s="18">
        <f t="shared" si="0"/>
        <v>37343.180397999997</v>
      </c>
      <c r="D20" s="18">
        <f t="shared" si="1"/>
        <v>3111.9316998333329</v>
      </c>
      <c r="E20" s="19">
        <f t="shared" si="2"/>
        <v>18.898370646761133</v>
      </c>
      <c r="F20" s="19">
        <f t="shared" si="3"/>
        <v>9.4491853233805667</v>
      </c>
      <c r="G20" s="19">
        <f t="shared" si="4"/>
        <v>3.7796741293522267</v>
      </c>
      <c r="H20" s="20">
        <f t="shared" si="5"/>
        <v>17.953452114423076</v>
      </c>
    </row>
    <row r="21" spans="1:8" x14ac:dyDescent="0.2">
      <c r="A21" s="8">
        <f t="shared" si="6"/>
        <v>14</v>
      </c>
      <c r="B21" s="18">
        <v>32918.76</v>
      </c>
      <c r="C21" s="18">
        <f t="shared" si="0"/>
        <v>38570.911092000002</v>
      </c>
      <c r="D21" s="18">
        <f t="shared" si="1"/>
        <v>3214.2425909999997</v>
      </c>
      <c r="E21" s="19">
        <f t="shared" si="2"/>
        <v>19.519691848178137</v>
      </c>
      <c r="F21" s="19">
        <f t="shared" si="3"/>
        <v>9.7598459240890687</v>
      </c>
      <c r="G21" s="19">
        <f t="shared" si="4"/>
        <v>3.9039383696356276</v>
      </c>
      <c r="H21" s="20">
        <f t="shared" si="5"/>
        <v>18.543707255769231</v>
      </c>
    </row>
    <row r="22" spans="1:8" x14ac:dyDescent="0.2">
      <c r="A22" s="8">
        <f t="shared" si="6"/>
        <v>15</v>
      </c>
      <c r="B22" s="18">
        <v>32918.76</v>
      </c>
      <c r="C22" s="18">
        <f t="shared" si="0"/>
        <v>38570.911092000002</v>
      </c>
      <c r="D22" s="18">
        <f t="shared" si="1"/>
        <v>3214.2425909999997</v>
      </c>
      <c r="E22" s="19">
        <f t="shared" si="2"/>
        <v>19.519691848178137</v>
      </c>
      <c r="F22" s="19">
        <f t="shared" si="3"/>
        <v>9.7598459240890687</v>
      </c>
      <c r="G22" s="19">
        <f t="shared" si="4"/>
        <v>3.9039383696356276</v>
      </c>
      <c r="H22" s="20">
        <f t="shared" si="5"/>
        <v>18.543707255769231</v>
      </c>
    </row>
    <row r="23" spans="1:8" x14ac:dyDescent="0.2">
      <c r="A23" s="8">
        <f t="shared" si="6"/>
        <v>16</v>
      </c>
      <c r="B23" s="18">
        <v>33832.54</v>
      </c>
      <c r="C23" s="18">
        <f t="shared" si="0"/>
        <v>39641.587118000003</v>
      </c>
      <c r="D23" s="18">
        <f t="shared" si="1"/>
        <v>3303.4655931666666</v>
      </c>
      <c r="E23" s="19">
        <f t="shared" si="2"/>
        <v>20.061531942307695</v>
      </c>
      <c r="F23" s="19">
        <f t="shared" si="3"/>
        <v>10.030765971153848</v>
      </c>
      <c r="G23" s="19">
        <f t="shared" si="4"/>
        <v>4.0123063884615391</v>
      </c>
      <c r="H23" s="20">
        <f t="shared" si="5"/>
        <v>19.058455345192311</v>
      </c>
    </row>
    <row r="24" spans="1:8" x14ac:dyDescent="0.2">
      <c r="A24" s="8">
        <f t="shared" si="6"/>
        <v>17</v>
      </c>
      <c r="B24" s="18">
        <v>33832.54</v>
      </c>
      <c r="C24" s="18">
        <f t="shared" si="0"/>
        <v>39641.587118000003</v>
      </c>
      <c r="D24" s="18">
        <f t="shared" si="1"/>
        <v>3303.4655931666666</v>
      </c>
      <c r="E24" s="19">
        <f t="shared" si="2"/>
        <v>20.061531942307695</v>
      </c>
      <c r="F24" s="19">
        <f t="shared" si="3"/>
        <v>10.030765971153848</v>
      </c>
      <c r="G24" s="19">
        <f t="shared" si="4"/>
        <v>4.0123063884615391</v>
      </c>
      <c r="H24" s="20">
        <f t="shared" si="5"/>
        <v>19.058455345192311</v>
      </c>
    </row>
    <row r="25" spans="1:8" x14ac:dyDescent="0.2">
      <c r="A25" s="8">
        <f t="shared" si="6"/>
        <v>18</v>
      </c>
      <c r="B25" s="18">
        <v>35138.33</v>
      </c>
      <c r="C25" s="18">
        <f t="shared" si="0"/>
        <v>41171.581260999999</v>
      </c>
      <c r="D25" s="18">
        <f t="shared" si="1"/>
        <v>3430.9651050833331</v>
      </c>
      <c r="E25" s="19">
        <f t="shared" si="2"/>
        <v>20.835820476214575</v>
      </c>
      <c r="F25" s="19">
        <f t="shared" si="3"/>
        <v>10.417910238107288</v>
      </c>
      <c r="G25" s="19">
        <f t="shared" si="4"/>
        <v>4.1671640952429154</v>
      </c>
      <c r="H25" s="20">
        <f t="shared" si="5"/>
        <v>19.794029452403844</v>
      </c>
    </row>
    <row r="26" spans="1:8" x14ac:dyDescent="0.2">
      <c r="A26" s="8">
        <f t="shared" si="6"/>
        <v>19</v>
      </c>
      <c r="B26" s="18">
        <v>35138.33</v>
      </c>
      <c r="C26" s="18">
        <f t="shared" si="0"/>
        <v>41171.581260999999</v>
      </c>
      <c r="D26" s="18">
        <f t="shared" si="1"/>
        <v>3430.9651050833331</v>
      </c>
      <c r="E26" s="19">
        <f t="shared" si="2"/>
        <v>20.835820476214575</v>
      </c>
      <c r="F26" s="19">
        <f t="shared" si="3"/>
        <v>10.417910238107288</v>
      </c>
      <c r="G26" s="19">
        <f t="shared" si="4"/>
        <v>4.1671640952429154</v>
      </c>
      <c r="H26" s="20">
        <f t="shared" si="5"/>
        <v>19.794029452403844</v>
      </c>
    </row>
    <row r="27" spans="1:8" x14ac:dyDescent="0.2">
      <c r="A27" s="8">
        <f t="shared" si="6"/>
        <v>20</v>
      </c>
      <c r="B27" s="18">
        <v>36444.18</v>
      </c>
      <c r="C27" s="18">
        <f t="shared" si="0"/>
        <v>42701.645705999996</v>
      </c>
      <c r="D27" s="18">
        <f t="shared" si="1"/>
        <v>3558.4704754999998</v>
      </c>
      <c r="E27" s="19">
        <f t="shared" si="2"/>
        <v>21.610144588056677</v>
      </c>
      <c r="F27" s="19">
        <f t="shared" si="3"/>
        <v>10.805072294028339</v>
      </c>
      <c r="G27" s="19">
        <f t="shared" si="4"/>
        <v>4.3220289176113358</v>
      </c>
      <c r="H27" s="20">
        <f t="shared" si="5"/>
        <v>20.529637358653844</v>
      </c>
    </row>
    <row r="28" spans="1:8" x14ac:dyDescent="0.2">
      <c r="A28" s="8">
        <f t="shared" si="6"/>
        <v>21</v>
      </c>
      <c r="B28" s="18">
        <v>36444.18</v>
      </c>
      <c r="C28" s="18">
        <f t="shared" si="0"/>
        <v>42701.645705999996</v>
      </c>
      <c r="D28" s="18">
        <f t="shared" si="1"/>
        <v>3558.4704754999998</v>
      </c>
      <c r="E28" s="19">
        <f t="shared" si="2"/>
        <v>21.610144588056677</v>
      </c>
      <c r="F28" s="19">
        <f t="shared" si="3"/>
        <v>10.805072294028339</v>
      </c>
      <c r="G28" s="19">
        <f t="shared" si="4"/>
        <v>4.3220289176113358</v>
      </c>
      <c r="H28" s="20">
        <f t="shared" si="5"/>
        <v>20.529637358653844</v>
      </c>
    </row>
    <row r="29" spans="1:8" x14ac:dyDescent="0.2">
      <c r="A29" s="8">
        <f t="shared" si="6"/>
        <v>22</v>
      </c>
      <c r="B29" s="18">
        <v>37750.03</v>
      </c>
      <c r="C29" s="18">
        <f t="shared" si="0"/>
        <v>44231.710150999999</v>
      </c>
      <c r="D29" s="18">
        <f t="shared" si="1"/>
        <v>3685.9758459166665</v>
      </c>
      <c r="E29" s="19">
        <f t="shared" si="2"/>
        <v>22.384468699898786</v>
      </c>
      <c r="F29" s="19">
        <f t="shared" si="3"/>
        <v>11.192234349949393</v>
      </c>
      <c r="G29" s="19">
        <f t="shared" si="4"/>
        <v>4.476893739979757</v>
      </c>
      <c r="H29" s="20">
        <f t="shared" si="5"/>
        <v>21.265245264903847</v>
      </c>
    </row>
    <row r="30" spans="1:8" x14ac:dyDescent="0.2">
      <c r="A30" s="8">
        <f t="shared" si="6"/>
        <v>23</v>
      </c>
      <c r="B30" s="18">
        <v>39055.839999999997</v>
      </c>
      <c r="C30" s="18">
        <f t="shared" si="0"/>
        <v>45761.727727999998</v>
      </c>
      <c r="D30" s="18">
        <f t="shared" si="1"/>
        <v>3813.4773106666662</v>
      </c>
      <c r="E30" s="19">
        <f t="shared" si="2"/>
        <v>23.158769093117407</v>
      </c>
      <c r="F30" s="19">
        <f t="shared" si="3"/>
        <v>11.579384546558703</v>
      </c>
      <c r="G30" s="19">
        <f t="shared" si="4"/>
        <v>4.6317538186234817</v>
      </c>
      <c r="H30" s="20">
        <f t="shared" si="5"/>
        <v>22.000830638461537</v>
      </c>
    </row>
    <row r="31" spans="1:8" x14ac:dyDescent="0.2">
      <c r="A31" s="8">
        <f t="shared" si="6"/>
        <v>24</v>
      </c>
      <c r="B31" s="18">
        <v>40361.69</v>
      </c>
      <c r="C31" s="18">
        <f t="shared" si="0"/>
        <v>47291.792173000002</v>
      </c>
      <c r="D31" s="18">
        <f t="shared" si="1"/>
        <v>3940.9826810833333</v>
      </c>
      <c r="E31" s="19">
        <f t="shared" si="2"/>
        <v>23.933093204959516</v>
      </c>
      <c r="F31" s="19">
        <f t="shared" si="3"/>
        <v>11.966546602479758</v>
      </c>
      <c r="G31" s="19">
        <f t="shared" si="4"/>
        <v>4.7866186409919029</v>
      </c>
      <c r="H31" s="20">
        <f t="shared" si="5"/>
        <v>22.73643854471154</v>
      </c>
    </row>
    <row r="32" spans="1:8" x14ac:dyDescent="0.2">
      <c r="A32" s="8">
        <f t="shared" si="6"/>
        <v>25</v>
      </c>
      <c r="B32" s="18">
        <v>40434.910000000003</v>
      </c>
      <c r="C32" s="18">
        <f t="shared" si="0"/>
        <v>47377.584047000004</v>
      </c>
      <c r="D32" s="18">
        <f t="shared" si="1"/>
        <v>3948.1320039166671</v>
      </c>
      <c r="E32" s="19">
        <f t="shared" si="2"/>
        <v>23.976510145242916</v>
      </c>
      <c r="F32" s="19">
        <f t="shared" si="3"/>
        <v>11.988255072621458</v>
      </c>
      <c r="G32" s="19">
        <f t="shared" si="4"/>
        <v>4.7953020290485835</v>
      </c>
      <c r="H32" s="20">
        <f t="shared" si="5"/>
        <v>22.777684637980769</v>
      </c>
    </row>
    <row r="33" spans="1:8" x14ac:dyDescent="0.2">
      <c r="A33" s="8">
        <f t="shared" si="6"/>
        <v>26</v>
      </c>
      <c r="B33" s="18">
        <v>40502.769999999997</v>
      </c>
      <c r="C33" s="18">
        <f t="shared" si="0"/>
        <v>47457.095608999996</v>
      </c>
      <c r="D33" s="18">
        <f t="shared" si="1"/>
        <v>3954.7579674166664</v>
      </c>
      <c r="E33" s="19">
        <f t="shared" si="2"/>
        <v>24.016748789979754</v>
      </c>
      <c r="F33" s="19">
        <f t="shared" si="3"/>
        <v>12.008374394989877</v>
      </c>
      <c r="G33" s="19">
        <f t="shared" si="4"/>
        <v>4.8033497579959512</v>
      </c>
      <c r="H33" s="20">
        <f t="shared" si="5"/>
        <v>22.815911350480768</v>
      </c>
    </row>
    <row r="34" spans="1:8" x14ac:dyDescent="0.2">
      <c r="A34" s="8">
        <f t="shared" si="6"/>
        <v>27</v>
      </c>
      <c r="B34" s="18">
        <v>40565.629999999997</v>
      </c>
      <c r="C34" s="18">
        <f t="shared" si="0"/>
        <v>47530.748670999994</v>
      </c>
      <c r="D34" s="18">
        <f t="shared" si="1"/>
        <v>3960.8957225833328</v>
      </c>
      <c r="E34" s="19">
        <f t="shared" si="2"/>
        <v>24.054022606781373</v>
      </c>
      <c r="F34" s="19">
        <f t="shared" si="3"/>
        <v>12.027011303390687</v>
      </c>
      <c r="G34" s="19">
        <f t="shared" si="4"/>
        <v>4.8108045213562747</v>
      </c>
      <c r="H34" s="20">
        <f t="shared" si="5"/>
        <v>22.851321476442305</v>
      </c>
    </row>
    <row r="35" spans="1:8" x14ac:dyDescent="0.2">
      <c r="A35" s="8">
        <f t="shared" si="6"/>
        <v>28</v>
      </c>
      <c r="B35" s="18">
        <v>40623.870000000003</v>
      </c>
      <c r="C35" s="18">
        <f t="shared" si="0"/>
        <v>47598.988479</v>
      </c>
      <c r="D35" s="18">
        <f t="shared" si="1"/>
        <v>3966.5823732500003</v>
      </c>
      <c r="E35" s="19">
        <f t="shared" si="2"/>
        <v>24.088556922570849</v>
      </c>
      <c r="F35" s="19">
        <f t="shared" si="3"/>
        <v>12.044278461285424</v>
      </c>
      <c r="G35" s="19">
        <f t="shared" si="4"/>
        <v>4.8177113845141699</v>
      </c>
      <c r="H35" s="20">
        <f t="shared" si="5"/>
        <v>22.884129076442306</v>
      </c>
    </row>
    <row r="36" spans="1:8" x14ac:dyDescent="0.2">
      <c r="A36" s="8">
        <f t="shared" si="6"/>
        <v>29</v>
      </c>
      <c r="B36" s="18">
        <v>40677.800000000003</v>
      </c>
      <c r="C36" s="18">
        <f t="shared" si="0"/>
        <v>47662.178260000001</v>
      </c>
      <c r="D36" s="18">
        <f t="shared" si="1"/>
        <v>3971.8481883333338</v>
      </c>
      <c r="E36" s="19">
        <f t="shared" si="2"/>
        <v>24.120535556680164</v>
      </c>
      <c r="F36" s="19">
        <f t="shared" si="3"/>
        <v>12.060267778340082</v>
      </c>
      <c r="G36" s="19">
        <f t="shared" si="4"/>
        <v>4.8241071113360325</v>
      </c>
      <c r="H36" s="20">
        <f t="shared" si="5"/>
        <v>22.914508778846155</v>
      </c>
    </row>
    <row r="37" spans="1:8" x14ac:dyDescent="0.2">
      <c r="A37" s="8">
        <f t="shared" si="6"/>
        <v>30</v>
      </c>
      <c r="B37" s="18">
        <v>40727.800000000003</v>
      </c>
      <c r="C37" s="18">
        <f t="shared" si="0"/>
        <v>47720.76326</v>
      </c>
      <c r="D37" s="18">
        <f t="shared" si="1"/>
        <v>3976.7302716666668</v>
      </c>
      <c r="E37" s="19">
        <f t="shared" si="2"/>
        <v>24.15018383603239</v>
      </c>
      <c r="F37" s="19">
        <f t="shared" si="3"/>
        <v>12.075091918016195</v>
      </c>
      <c r="G37" s="19">
        <f t="shared" si="4"/>
        <v>4.8300367672064777</v>
      </c>
      <c r="H37" s="20">
        <f t="shared" si="5"/>
        <v>22.94267464423077</v>
      </c>
    </row>
    <row r="38" spans="1:8" x14ac:dyDescent="0.2">
      <c r="A38" s="8">
        <f t="shared" si="6"/>
        <v>31</v>
      </c>
      <c r="B38" s="18">
        <v>40774.07</v>
      </c>
      <c r="C38" s="18">
        <f t="shared" si="0"/>
        <v>47774.977819</v>
      </c>
      <c r="D38" s="18">
        <f t="shared" si="1"/>
        <v>3981.2481515833333</v>
      </c>
      <c r="E38" s="19">
        <f t="shared" si="2"/>
        <v>24.177620353744938</v>
      </c>
      <c r="F38" s="19">
        <f t="shared" si="3"/>
        <v>12.088810176872469</v>
      </c>
      <c r="G38" s="19">
        <f t="shared" si="4"/>
        <v>4.8355240707489875</v>
      </c>
      <c r="H38" s="20">
        <f t="shared" si="5"/>
        <v>22.968739336057691</v>
      </c>
    </row>
    <row r="39" spans="1:8" x14ac:dyDescent="0.2">
      <c r="A39" s="8">
        <f t="shared" si="6"/>
        <v>32</v>
      </c>
      <c r="B39" s="18">
        <v>40816.93</v>
      </c>
      <c r="C39" s="18">
        <f t="shared" si="0"/>
        <v>47825.196880999996</v>
      </c>
      <c r="D39" s="18">
        <f t="shared" si="1"/>
        <v>3985.4330734166665</v>
      </c>
      <c r="E39" s="19">
        <f t="shared" si="2"/>
        <v>24.203034858805665</v>
      </c>
      <c r="F39" s="19">
        <f t="shared" si="3"/>
        <v>12.101517429402833</v>
      </c>
      <c r="G39" s="19">
        <f t="shared" si="4"/>
        <v>4.8406069717611331</v>
      </c>
      <c r="H39" s="20">
        <f t="shared" si="5"/>
        <v>22.992883115865382</v>
      </c>
    </row>
    <row r="40" spans="1:8" x14ac:dyDescent="0.2">
      <c r="A40" s="8">
        <f t="shared" si="6"/>
        <v>33</v>
      </c>
      <c r="B40" s="18">
        <v>40856.6</v>
      </c>
      <c r="C40" s="18">
        <f t="shared" si="0"/>
        <v>47871.678219999994</v>
      </c>
      <c r="D40" s="18">
        <f t="shared" si="1"/>
        <v>3989.3065183333333</v>
      </c>
      <c r="E40" s="19">
        <f t="shared" si="2"/>
        <v>24.226557803643722</v>
      </c>
      <c r="F40" s="19">
        <f t="shared" si="3"/>
        <v>12.113278901821861</v>
      </c>
      <c r="G40" s="19">
        <f t="shared" si="4"/>
        <v>4.845311560728744</v>
      </c>
      <c r="H40" s="20">
        <f t="shared" si="5"/>
        <v>23.015229913461535</v>
      </c>
    </row>
    <row r="41" spans="1:8" x14ac:dyDescent="0.2">
      <c r="A41" s="8">
        <f t="shared" si="6"/>
        <v>34</v>
      </c>
      <c r="B41" s="18">
        <v>40893.360000000001</v>
      </c>
      <c r="C41" s="18">
        <f t="shared" si="0"/>
        <v>47914.749911999999</v>
      </c>
      <c r="D41" s="18">
        <f t="shared" si="1"/>
        <v>3992.8958259999999</v>
      </c>
      <c r="E41" s="19">
        <f t="shared" si="2"/>
        <v>24.24835521862348</v>
      </c>
      <c r="F41" s="19">
        <f t="shared" si="3"/>
        <v>12.12417760931174</v>
      </c>
      <c r="G41" s="19">
        <f t="shared" si="4"/>
        <v>4.8496710437246957</v>
      </c>
      <c r="H41" s="20">
        <f t="shared" si="5"/>
        <v>23.035937457692306</v>
      </c>
    </row>
    <row r="42" spans="1:8" x14ac:dyDescent="0.2">
      <c r="A42" s="21">
        <f t="shared" si="6"/>
        <v>35</v>
      </c>
      <c r="B42" s="22">
        <v>40927.370000000003</v>
      </c>
      <c r="C42" s="22">
        <f t="shared" si="0"/>
        <v>47954.599429000002</v>
      </c>
      <c r="D42" s="22">
        <f t="shared" si="1"/>
        <v>3996.2166190833332</v>
      </c>
      <c r="E42" s="23">
        <f t="shared" si="2"/>
        <v>24.268521978238866</v>
      </c>
      <c r="F42" s="23">
        <f t="shared" si="3"/>
        <v>12.134260989119433</v>
      </c>
      <c r="G42" s="23">
        <f t="shared" si="4"/>
        <v>4.8537043956477728</v>
      </c>
      <c r="H42" s="24">
        <f t="shared" si="5"/>
        <v>23.055095879326924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48</v>
      </c>
      <c r="B1" s="1" t="s">
        <v>49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25562.97</v>
      </c>
      <c r="C7" s="18">
        <f t="shared" ref="C7:C42" si="0">B7*$D$3</f>
        <v>29952.131948999999</v>
      </c>
      <c r="D7" s="18">
        <f t="shared" ref="D7:D42" si="1">B7/12*$D$3</f>
        <v>2496.0109957499999</v>
      </c>
      <c r="E7" s="19">
        <f t="shared" ref="E7:E42" si="2">C7/1976</f>
        <v>15.157961512651822</v>
      </c>
      <c r="F7" s="19">
        <f>E7/2</f>
        <v>7.5789807563259108</v>
      </c>
      <c r="G7" s="19">
        <f>E7/5</f>
        <v>3.0315923025303642</v>
      </c>
      <c r="H7" s="20">
        <f>C7/2080</f>
        <v>14.400063437019231</v>
      </c>
    </row>
    <row r="8" spans="1:8" x14ac:dyDescent="0.2">
      <c r="A8" s="8">
        <f>A7+1</f>
        <v>1</v>
      </c>
      <c r="B8" s="18">
        <v>26558.33</v>
      </c>
      <c r="C8" s="18">
        <f t="shared" si="0"/>
        <v>31118.395261000001</v>
      </c>
      <c r="D8" s="18">
        <f t="shared" si="1"/>
        <v>2593.1996050833332</v>
      </c>
      <c r="E8" s="19">
        <f t="shared" si="2"/>
        <v>15.748175739372471</v>
      </c>
      <c r="F8" s="19">
        <f t="shared" ref="F8:F42" si="3">E8/2</f>
        <v>7.8740878696862353</v>
      </c>
      <c r="G8" s="19">
        <f t="shared" ref="G8:G42" si="4">E8/5</f>
        <v>3.1496351478744939</v>
      </c>
      <c r="H8" s="20">
        <f t="shared" ref="H8:H42" si="5">C8/2080</f>
        <v>14.960766952403846</v>
      </c>
    </row>
    <row r="9" spans="1:8" x14ac:dyDescent="0.2">
      <c r="A9" s="8">
        <f t="shared" ref="A9:A42" si="6">A8+1</f>
        <v>2</v>
      </c>
      <c r="B9" s="18">
        <v>27553.69</v>
      </c>
      <c r="C9" s="18">
        <f t="shared" si="0"/>
        <v>32284.658572999997</v>
      </c>
      <c r="D9" s="18">
        <f t="shared" si="1"/>
        <v>2690.3882144166664</v>
      </c>
      <c r="E9" s="19">
        <f t="shared" si="2"/>
        <v>16.338389966093114</v>
      </c>
      <c r="F9" s="19">
        <f t="shared" si="3"/>
        <v>8.1691949830465571</v>
      </c>
      <c r="G9" s="19">
        <f t="shared" si="4"/>
        <v>3.2676779932186228</v>
      </c>
      <c r="H9" s="20">
        <f t="shared" si="5"/>
        <v>15.521470467788459</v>
      </c>
    </row>
    <row r="10" spans="1:8" x14ac:dyDescent="0.2">
      <c r="A10" s="8">
        <f t="shared" si="6"/>
        <v>3</v>
      </c>
      <c r="B10" s="18">
        <v>28549.06</v>
      </c>
      <c r="C10" s="18">
        <f t="shared" si="0"/>
        <v>33450.933601999997</v>
      </c>
      <c r="D10" s="18">
        <f t="shared" si="1"/>
        <v>2787.5778001666667</v>
      </c>
      <c r="E10" s="19">
        <f t="shared" si="2"/>
        <v>16.928610122469635</v>
      </c>
      <c r="F10" s="19">
        <f t="shared" si="3"/>
        <v>8.4643050612348176</v>
      </c>
      <c r="G10" s="19">
        <f t="shared" si="4"/>
        <v>3.3857220244939272</v>
      </c>
      <c r="H10" s="20">
        <f t="shared" si="5"/>
        <v>16.082179616346153</v>
      </c>
    </row>
    <row r="11" spans="1:8" x14ac:dyDescent="0.2">
      <c r="A11" s="8">
        <f t="shared" si="6"/>
        <v>4</v>
      </c>
      <c r="B11" s="18">
        <v>29544.42</v>
      </c>
      <c r="C11" s="18">
        <f t="shared" si="0"/>
        <v>34617.196914</v>
      </c>
      <c r="D11" s="18">
        <f t="shared" si="1"/>
        <v>2884.7664094999996</v>
      </c>
      <c r="E11" s="19">
        <f t="shared" si="2"/>
        <v>17.518824349190282</v>
      </c>
      <c r="F11" s="19">
        <f t="shared" si="3"/>
        <v>8.7594121745951412</v>
      </c>
      <c r="G11" s="19">
        <f t="shared" si="4"/>
        <v>3.5037648698380566</v>
      </c>
      <c r="H11" s="20">
        <f t="shared" si="5"/>
        <v>16.64288313173077</v>
      </c>
    </row>
    <row r="12" spans="1:8" x14ac:dyDescent="0.2">
      <c r="A12" s="8">
        <f t="shared" si="6"/>
        <v>5</v>
      </c>
      <c r="B12" s="18">
        <v>29544.42</v>
      </c>
      <c r="C12" s="18">
        <f t="shared" si="0"/>
        <v>34617.196914</v>
      </c>
      <c r="D12" s="18">
        <f t="shared" si="1"/>
        <v>2884.7664094999996</v>
      </c>
      <c r="E12" s="19">
        <f t="shared" si="2"/>
        <v>17.518824349190282</v>
      </c>
      <c r="F12" s="19">
        <f t="shared" si="3"/>
        <v>8.7594121745951412</v>
      </c>
      <c r="G12" s="19">
        <f t="shared" si="4"/>
        <v>3.5037648698380566</v>
      </c>
      <c r="H12" s="20">
        <f t="shared" si="5"/>
        <v>16.64288313173077</v>
      </c>
    </row>
    <row r="13" spans="1:8" x14ac:dyDescent="0.2">
      <c r="A13" s="8">
        <f t="shared" si="6"/>
        <v>6</v>
      </c>
      <c r="B13" s="18">
        <v>30313</v>
      </c>
      <c r="C13" s="18">
        <f t="shared" si="0"/>
        <v>35517.742099999996</v>
      </c>
      <c r="D13" s="18">
        <f t="shared" si="1"/>
        <v>2959.8118416666666</v>
      </c>
      <c r="E13" s="19">
        <f t="shared" si="2"/>
        <v>17.97456584008097</v>
      </c>
      <c r="F13" s="19">
        <f t="shared" si="3"/>
        <v>8.9872829200404851</v>
      </c>
      <c r="G13" s="19">
        <f t="shared" si="4"/>
        <v>3.5949131680161939</v>
      </c>
      <c r="H13" s="20">
        <f t="shared" si="5"/>
        <v>17.075837548076922</v>
      </c>
    </row>
    <row r="14" spans="1:8" x14ac:dyDescent="0.2">
      <c r="A14" s="8">
        <f t="shared" si="6"/>
        <v>7</v>
      </c>
      <c r="B14" s="18">
        <v>30313</v>
      </c>
      <c r="C14" s="18">
        <f t="shared" si="0"/>
        <v>35517.742099999996</v>
      </c>
      <c r="D14" s="18">
        <f t="shared" si="1"/>
        <v>2959.8118416666666</v>
      </c>
      <c r="E14" s="19">
        <f t="shared" si="2"/>
        <v>17.97456584008097</v>
      </c>
      <c r="F14" s="19">
        <f t="shared" si="3"/>
        <v>8.9872829200404851</v>
      </c>
      <c r="G14" s="19">
        <f t="shared" si="4"/>
        <v>3.5949131680161939</v>
      </c>
      <c r="H14" s="20">
        <f t="shared" si="5"/>
        <v>17.075837548076922</v>
      </c>
    </row>
    <row r="15" spans="1:8" x14ac:dyDescent="0.2">
      <c r="A15" s="8">
        <f t="shared" si="6"/>
        <v>8</v>
      </c>
      <c r="B15" s="18">
        <v>31731.68</v>
      </c>
      <c r="C15" s="18">
        <f t="shared" si="0"/>
        <v>37180.009456</v>
      </c>
      <c r="D15" s="18">
        <f t="shared" si="1"/>
        <v>3098.3341213333333</v>
      </c>
      <c r="E15" s="19">
        <f t="shared" si="2"/>
        <v>18.81579425910931</v>
      </c>
      <c r="F15" s="19">
        <f t="shared" si="3"/>
        <v>9.4078971295546552</v>
      </c>
      <c r="G15" s="19">
        <f t="shared" si="4"/>
        <v>3.7631588518218622</v>
      </c>
      <c r="H15" s="20">
        <f t="shared" si="5"/>
        <v>17.875004546153846</v>
      </c>
    </row>
    <row r="16" spans="1:8" x14ac:dyDescent="0.2">
      <c r="A16" s="8">
        <f t="shared" si="6"/>
        <v>9</v>
      </c>
      <c r="B16" s="18">
        <v>31731.68</v>
      </c>
      <c r="C16" s="18">
        <f t="shared" si="0"/>
        <v>37180.009456</v>
      </c>
      <c r="D16" s="18">
        <f t="shared" si="1"/>
        <v>3098.3341213333333</v>
      </c>
      <c r="E16" s="19">
        <f t="shared" si="2"/>
        <v>18.81579425910931</v>
      </c>
      <c r="F16" s="19">
        <f t="shared" si="3"/>
        <v>9.4078971295546552</v>
      </c>
      <c r="G16" s="19">
        <f t="shared" si="4"/>
        <v>3.7631588518218622</v>
      </c>
      <c r="H16" s="20">
        <f t="shared" si="5"/>
        <v>17.875004546153846</v>
      </c>
    </row>
    <row r="17" spans="1:8" x14ac:dyDescent="0.2">
      <c r="A17" s="8">
        <f t="shared" si="6"/>
        <v>10</v>
      </c>
      <c r="B17" s="18">
        <v>32918.76</v>
      </c>
      <c r="C17" s="18">
        <f t="shared" si="0"/>
        <v>38570.911092000002</v>
      </c>
      <c r="D17" s="18">
        <f t="shared" si="1"/>
        <v>3214.2425909999997</v>
      </c>
      <c r="E17" s="19">
        <f t="shared" si="2"/>
        <v>19.519691848178137</v>
      </c>
      <c r="F17" s="19">
        <f t="shared" si="3"/>
        <v>9.7598459240890687</v>
      </c>
      <c r="G17" s="19">
        <f t="shared" si="4"/>
        <v>3.9039383696356276</v>
      </c>
      <c r="H17" s="20">
        <f t="shared" si="5"/>
        <v>18.543707255769231</v>
      </c>
    </row>
    <row r="18" spans="1:8" x14ac:dyDescent="0.2">
      <c r="A18" s="8">
        <f t="shared" si="6"/>
        <v>11</v>
      </c>
      <c r="B18" s="18">
        <v>32918.76</v>
      </c>
      <c r="C18" s="18">
        <f t="shared" si="0"/>
        <v>38570.911092000002</v>
      </c>
      <c r="D18" s="18">
        <f t="shared" si="1"/>
        <v>3214.2425909999997</v>
      </c>
      <c r="E18" s="19">
        <f t="shared" si="2"/>
        <v>19.519691848178137</v>
      </c>
      <c r="F18" s="19">
        <f t="shared" si="3"/>
        <v>9.7598459240890687</v>
      </c>
      <c r="G18" s="19">
        <f t="shared" si="4"/>
        <v>3.9039383696356276</v>
      </c>
      <c r="H18" s="20">
        <f t="shared" si="5"/>
        <v>18.543707255769231</v>
      </c>
    </row>
    <row r="19" spans="1:8" x14ac:dyDescent="0.2">
      <c r="A19" s="8">
        <f t="shared" si="6"/>
        <v>12</v>
      </c>
      <c r="B19" s="18">
        <v>33918.949999999997</v>
      </c>
      <c r="C19" s="18">
        <f t="shared" si="0"/>
        <v>39742.833714999993</v>
      </c>
      <c r="D19" s="18">
        <f t="shared" si="1"/>
        <v>3311.9028095833328</v>
      </c>
      <c r="E19" s="19">
        <f t="shared" si="2"/>
        <v>20.112770098684209</v>
      </c>
      <c r="F19" s="19">
        <f t="shared" si="3"/>
        <v>10.056385049342104</v>
      </c>
      <c r="G19" s="19">
        <f t="shared" si="4"/>
        <v>4.0225540197368419</v>
      </c>
      <c r="H19" s="20">
        <f t="shared" si="5"/>
        <v>19.107131593749997</v>
      </c>
    </row>
    <row r="20" spans="1:8" x14ac:dyDescent="0.2">
      <c r="A20" s="8">
        <f t="shared" si="6"/>
        <v>13</v>
      </c>
      <c r="B20" s="18">
        <v>33918.949999999997</v>
      </c>
      <c r="C20" s="18">
        <f t="shared" si="0"/>
        <v>39742.833714999993</v>
      </c>
      <c r="D20" s="18">
        <f t="shared" si="1"/>
        <v>3311.9028095833328</v>
      </c>
      <c r="E20" s="19">
        <f t="shared" si="2"/>
        <v>20.112770098684209</v>
      </c>
      <c r="F20" s="19">
        <f t="shared" si="3"/>
        <v>10.056385049342104</v>
      </c>
      <c r="G20" s="19">
        <f t="shared" si="4"/>
        <v>4.0225540197368419</v>
      </c>
      <c r="H20" s="20">
        <f t="shared" si="5"/>
        <v>19.107131593749997</v>
      </c>
    </row>
    <row r="21" spans="1:8" x14ac:dyDescent="0.2">
      <c r="A21" s="8">
        <f t="shared" si="6"/>
        <v>14</v>
      </c>
      <c r="B21" s="18">
        <v>35337.629999999997</v>
      </c>
      <c r="C21" s="18">
        <f t="shared" si="0"/>
        <v>41405.101070999997</v>
      </c>
      <c r="D21" s="18">
        <f t="shared" si="1"/>
        <v>3450.4250892499995</v>
      </c>
      <c r="E21" s="19">
        <f t="shared" si="2"/>
        <v>20.953998517712549</v>
      </c>
      <c r="F21" s="19">
        <f t="shared" si="3"/>
        <v>10.476999258856274</v>
      </c>
      <c r="G21" s="19">
        <f t="shared" si="4"/>
        <v>4.1907997035425097</v>
      </c>
      <c r="H21" s="20">
        <f t="shared" si="5"/>
        <v>19.906298591826921</v>
      </c>
    </row>
    <row r="22" spans="1:8" x14ac:dyDescent="0.2">
      <c r="A22" s="8">
        <f t="shared" si="6"/>
        <v>15</v>
      </c>
      <c r="B22" s="18">
        <v>35337.629999999997</v>
      </c>
      <c r="C22" s="18">
        <f t="shared" si="0"/>
        <v>41405.101070999997</v>
      </c>
      <c r="D22" s="18">
        <f t="shared" si="1"/>
        <v>3450.4250892499995</v>
      </c>
      <c r="E22" s="19">
        <f t="shared" si="2"/>
        <v>20.953998517712549</v>
      </c>
      <c r="F22" s="19">
        <f t="shared" si="3"/>
        <v>10.476999258856274</v>
      </c>
      <c r="G22" s="19">
        <f t="shared" si="4"/>
        <v>4.1907997035425097</v>
      </c>
      <c r="H22" s="20">
        <f t="shared" si="5"/>
        <v>19.906298591826921</v>
      </c>
    </row>
    <row r="23" spans="1:8" x14ac:dyDescent="0.2">
      <c r="A23" s="8">
        <f t="shared" si="6"/>
        <v>16</v>
      </c>
      <c r="B23" s="18">
        <v>36756.31</v>
      </c>
      <c r="C23" s="18">
        <f t="shared" si="0"/>
        <v>43067.368426999994</v>
      </c>
      <c r="D23" s="18">
        <f t="shared" si="1"/>
        <v>3588.9473689166662</v>
      </c>
      <c r="E23" s="19">
        <f t="shared" si="2"/>
        <v>21.795226936740889</v>
      </c>
      <c r="F23" s="19">
        <f t="shared" si="3"/>
        <v>10.897613468370444</v>
      </c>
      <c r="G23" s="19">
        <f t="shared" si="4"/>
        <v>4.3590453873481776</v>
      </c>
      <c r="H23" s="20">
        <f t="shared" si="5"/>
        <v>20.705465589903842</v>
      </c>
    </row>
    <row r="24" spans="1:8" x14ac:dyDescent="0.2">
      <c r="A24" s="8">
        <f t="shared" si="6"/>
        <v>17</v>
      </c>
      <c r="B24" s="18">
        <v>36756.31</v>
      </c>
      <c r="C24" s="18">
        <f t="shared" si="0"/>
        <v>43067.368426999994</v>
      </c>
      <c r="D24" s="18">
        <f t="shared" si="1"/>
        <v>3588.9473689166662</v>
      </c>
      <c r="E24" s="19">
        <f t="shared" si="2"/>
        <v>21.795226936740889</v>
      </c>
      <c r="F24" s="19">
        <f t="shared" si="3"/>
        <v>10.897613468370444</v>
      </c>
      <c r="G24" s="19">
        <f t="shared" si="4"/>
        <v>4.3590453873481776</v>
      </c>
      <c r="H24" s="20">
        <f t="shared" si="5"/>
        <v>20.705465589903842</v>
      </c>
    </row>
    <row r="25" spans="1:8" x14ac:dyDescent="0.2">
      <c r="A25" s="8">
        <f t="shared" si="6"/>
        <v>18</v>
      </c>
      <c r="B25" s="18">
        <v>38175</v>
      </c>
      <c r="C25" s="18">
        <f t="shared" si="0"/>
        <v>44729.647499999999</v>
      </c>
      <c r="D25" s="18">
        <f t="shared" si="1"/>
        <v>3727.4706249999999</v>
      </c>
      <c r="E25" s="19">
        <f t="shared" si="2"/>
        <v>22.636461285425099</v>
      </c>
      <c r="F25" s="19">
        <f t="shared" si="3"/>
        <v>11.31823064271255</v>
      </c>
      <c r="G25" s="19">
        <f t="shared" si="4"/>
        <v>4.52729225708502</v>
      </c>
      <c r="H25" s="20">
        <f t="shared" si="5"/>
        <v>21.504638221153847</v>
      </c>
    </row>
    <row r="26" spans="1:8" x14ac:dyDescent="0.2">
      <c r="A26" s="8">
        <f t="shared" si="6"/>
        <v>19</v>
      </c>
      <c r="B26" s="18">
        <v>38175</v>
      </c>
      <c r="C26" s="18">
        <f t="shared" si="0"/>
        <v>44729.647499999999</v>
      </c>
      <c r="D26" s="18">
        <f t="shared" si="1"/>
        <v>3727.4706249999999</v>
      </c>
      <c r="E26" s="19">
        <f t="shared" si="2"/>
        <v>22.636461285425099</v>
      </c>
      <c r="F26" s="19">
        <f t="shared" si="3"/>
        <v>11.31823064271255</v>
      </c>
      <c r="G26" s="19">
        <f t="shared" si="4"/>
        <v>4.52729225708502</v>
      </c>
      <c r="H26" s="20">
        <f t="shared" si="5"/>
        <v>21.504638221153847</v>
      </c>
    </row>
    <row r="27" spans="1:8" x14ac:dyDescent="0.2">
      <c r="A27" s="8">
        <f t="shared" si="6"/>
        <v>20</v>
      </c>
      <c r="B27" s="18">
        <v>39593.68</v>
      </c>
      <c r="C27" s="18">
        <f t="shared" si="0"/>
        <v>46391.914855999996</v>
      </c>
      <c r="D27" s="18">
        <f t="shared" si="1"/>
        <v>3865.9929046666666</v>
      </c>
      <c r="E27" s="19">
        <f t="shared" si="2"/>
        <v>23.477689704453439</v>
      </c>
      <c r="F27" s="19">
        <f t="shared" si="3"/>
        <v>11.73884485222672</v>
      </c>
      <c r="G27" s="19">
        <f t="shared" si="4"/>
        <v>4.6955379408906879</v>
      </c>
      <c r="H27" s="20">
        <f t="shared" si="5"/>
        <v>22.303805219230767</v>
      </c>
    </row>
    <row r="28" spans="1:8" x14ac:dyDescent="0.2">
      <c r="A28" s="8">
        <f t="shared" si="6"/>
        <v>21</v>
      </c>
      <c r="B28" s="18">
        <v>39593.68</v>
      </c>
      <c r="C28" s="18">
        <f t="shared" si="0"/>
        <v>46391.914855999996</v>
      </c>
      <c r="D28" s="18">
        <f t="shared" si="1"/>
        <v>3865.9929046666666</v>
      </c>
      <c r="E28" s="19">
        <f t="shared" si="2"/>
        <v>23.477689704453439</v>
      </c>
      <c r="F28" s="19">
        <f t="shared" si="3"/>
        <v>11.73884485222672</v>
      </c>
      <c r="G28" s="19">
        <f t="shared" si="4"/>
        <v>4.6955379408906879</v>
      </c>
      <c r="H28" s="20">
        <f t="shared" si="5"/>
        <v>22.303805219230767</v>
      </c>
    </row>
    <row r="29" spans="1:8" x14ac:dyDescent="0.2">
      <c r="A29" s="8">
        <f t="shared" si="6"/>
        <v>22</v>
      </c>
      <c r="B29" s="18">
        <v>41012.35</v>
      </c>
      <c r="C29" s="18">
        <f t="shared" si="0"/>
        <v>48054.170494999998</v>
      </c>
      <c r="D29" s="18">
        <f t="shared" si="1"/>
        <v>4004.5142079166662</v>
      </c>
      <c r="E29" s="19">
        <f t="shared" si="2"/>
        <v>24.318912193825909</v>
      </c>
      <c r="F29" s="19">
        <f t="shared" si="3"/>
        <v>12.159456096912955</v>
      </c>
      <c r="G29" s="19">
        <f t="shared" si="4"/>
        <v>4.863782438765182</v>
      </c>
      <c r="H29" s="20">
        <f t="shared" si="5"/>
        <v>23.102966584134613</v>
      </c>
    </row>
    <row r="30" spans="1:8" x14ac:dyDescent="0.2">
      <c r="A30" s="8">
        <f t="shared" si="6"/>
        <v>23</v>
      </c>
      <c r="B30" s="18">
        <v>42431.05</v>
      </c>
      <c r="C30" s="18">
        <f t="shared" si="0"/>
        <v>49716.461285000005</v>
      </c>
      <c r="D30" s="18">
        <f t="shared" si="1"/>
        <v>4143.0384404166671</v>
      </c>
      <c r="E30" s="19">
        <f t="shared" si="2"/>
        <v>25.160152472165993</v>
      </c>
      <c r="F30" s="19">
        <f t="shared" si="3"/>
        <v>12.580076236082997</v>
      </c>
      <c r="G30" s="19">
        <f t="shared" si="4"/>
        <v>5.0320304944331991</v>
      </c>
      <c r="H30" s="20">
        <f t="shared" si="5"/>
        <v>23.902144848557693</v>
      </c>
    </row>
    <row r="31" spans="1:8" x14ac:dyDescent="0.2">
      <c r="A31" s="8">
        <f t="shared" si="6"/>
        <v>24</v>
      </c>
      <c r="B31" s="18">
        <v>43849.72</v>
      </c>
      <c r="C31" s="18">
        <f t="shared" si="0"/>
        <v>51378.716924</v>
      </c>
      <c r="D31" s="18">
        <f t="shared" si="1"/>
        <v>4281.5597436666667</v>
      </c>
      <c r="E31" s="19">
        <f t="shared" si="2"/>
        <v>26.001374961538463</v>
      </c>
      <c r="F31" s="19">
        <f t="shared" si="3"/>
        <v>13.000687480769232</v>
      </c>
      <c r="G31" s="19">
        <f t="shared" si="4"/>
        <v>5.2002749923076923</v>
      </c>
      <c r="H31" s="20">
        <f t="shared" si="5"/>
        <v>24.701306213461539</v>
      </c>
    </row>
    <row r="32" spans="1:8" x14ac:dyDescent="0.2">
      <c r="A32" s="8">
        <f t="shared" si="6"/>
        <v>25</v>
      </c>
      <c r="B32" s="18">
        <v>43929.279999999999</v>
      </c>
      <c r="C32" s="18">
        <f t="shared" si="0"/>
        <v>51471.937375999994</v>
      </c>
      <c r="D32" s="18">
        <f t="shared" si="1"/>
        <v>4289.3281146666659</v>
      </c>
      <c r="E32" s="19">
        <f t="shared" si="2"/>
        <v>26.048551303643723</v>
      </c>
      <c r="F32" s="19">
        <f t="shared" si="3"/>
        <v>13.024275651821862</v>
      </c>
      <c r="G32" s="19">
        <f t="shared" si="4"/>
        <v>5.2097102607287447</v>
      </c>
      <c r="H32" s="20">
        <f t="shared" si="5"/>
        <v>24.746123738461534</v>
      </c>
    </row>
    <row r="33" spans="1:8" x14ac:dyDescent="0.2">
      <c r="A33" s="8">
        <f t="shared" si="6"/>
        <v>26</v>
      </c>
      <c r="B33" s="18">
        <v>44003</v>
      </c>
      <c r="C33" s="18">
        <f t="shared" si="0"/>
        <v>51558.3151</v>
      </c>
      <c r="D33" s="18">
        <f t="shared" si="1"/>
        <v>4296.5262583333333</v>
      </c>
      <c r="E33" s="19">
        <f t="shared" si="2"/>
        <v>26.092264726720646</v>
      </c>
      <c r="F33" s="19">
        <f t="shared" si="3"/>
        <v>13.046132363360323</v>
      </c>
      <c r="G33" s="19">
        <f t="shared" si="4"/>
        <v>5.2184529453441293</v>
      </c>
      <c r="H33" s="20">
        <f t="shared" si="5"/>
        <v>24.787651490384615</v>
      </c>
    </row>
    <row r="34" spans="1:8" x14ac:dyDescent="0.2">
      <c r="A34" s="8">
        <f t="shared" si="6"/>
        <v>27</v>
      </c>
      <c r="B34" s="18">
        <v>44071.29</v>
      </c>
      <c r="C34" s="18">
        <f t="shared" si="0"/>
        <v>51638.330493000001</v>
      </c>
      <c r="D34" s="18">
        <f t="shared" si="1"/>
        <v>4303.1942077499998</v>
      </c>
      <c r="E34" s="19">
        <f t="shared" si="2"/>
        <v>26.132758346659919</v>
      </c>
      <c r="F34" s="19">
        <f t="shared" si="3"/>
        <v>13.06637917332996</v>
      </c>
      <c r="G34" s="19">
        <f t="shared" si="4"/>
        <v>5.2265516693319842</v>
      </c>
      <c r="H34" s="20">
        <f t="shared" si="5"/>
        <v>24.826120429326924</v>
      </c>
    </row>
    <row r="35" spans="1:8" x14ac:dyDescent="0.2">
      <c r="A35" s="8">
        <f t="shared" si="6"/>
        <v>28</v>
      </c>
      <c r="B35" s="18">
        <v>44134.57</v>
      </c>
      <c r="C35" s="18">
        <f t="shared" si="0"/>
        <v>51712.475668999999</v>
      </c>
      <c r="D35" s="18">
        <f t="shared" si="1"/>
        <v>4309.372972416666</v>
      </c>
      <c r="E35" s="19">
        <f t="shared" si="2"/>
        <v>26.170281209008095</v>
      </c>
      <c r="F35" s="19">
        <f t="shared" si="3"/>
        <v>13.085140604504048</v>
      </c>
      <c r="G35" s="19">
        <f t="shared" si="4"/>
        <v>5.2340562418016194</v>
      </c>
      <c r="H35" s="20">
        <f t="shared" si="5"/>
        <v>24.861767148557693</v>
      </c>
    </row>
    <row r="36" spans="1:8" x14ac:dyDescent="0.2">
      <c r="A36" s="8">
        <f t="shared" si="6"/>
        <v>29</v>
      </c>
      <c r="B36" s="18">
        <v>44193.15</v>
      </c>
      <c r="C36" s="18">
        <f t="shared" si="0"/>
        <v>51781.113855000003</v>
      </c>
      <c r="D36" s="18">
        <f t="shared" si="1"/>
        <v>4315.0928212500003</v>
      </c>
      <c r="E36" s="19">
        <f t="shared" si="2"/>
        <v>26.205017133097169</v>
      </c>
      <c r="F36" s="19">
        <f t="shared" si="3"/>
        <v>13.102508566548584</v>
      </c>
      <c r="G36" s="19">
        <f t="shared" si="4"/>
        <v>5.2410034266194341</v>
      </c>
      <c r="H36" s="20">
        <f t="shared" si="5"/>
        <v>24.894766276442308</v>
      </c>
    </row>
    <row r="37" spans="1:8" x14ac:dyDescent="0.2">
      <c r="A37" s="8">
        <f t="shared" si="6"/>
        <v>30</v>
      </c>
      <c r="B37" s="18">
        <v>44247.47</v>
      </c>
      <c r="C37" s="18">
        <f t="shared" si="0"/>
        <v>51844.760599000001</v>
      </c>
      <c r="D37" s="18">
        <f t="shared" si="1"/>
        <v>4320.3967165833337</v>
      </c>
      <c r="E37" s="19">
        <f t="shared" si="2"/>
        <v>26.237227023785426</v>
      </c>
      <c r="F37" s="19">
        <f t="shared" si="3"/>
        <v>13.118613511892713</v>
      </c>
      <c r="G37" s="19">
        <f t="shared" si="4"/>
        <v>5.2474454047570855</v>
      </c>
      <c r="H37" s="20">
        <f t="shared" si="5"/>
        <v>24.925365672596154</v>
      </c>
    </row>
    <row r="38" spans="1:8" x14ac:dyDescent="0.2">
      <c r="A38" s="8">
        <f t="shared" si="6"/>
        <v>31</v>
      </c>
      <c r="B38" s="18">
        <v>44297.74</v>
      </c>
      <c r="C38" s="18">
        <f t="shared" si="0"/>
        <v>51903.661957999997</v>
      </c>
      <c r="D38" s="18">
        <f t="shared" si="1"/>
        <v>4325.3051631666658</v>
      </c>
      <c r="E38" s="19">
        <f t="shared" si="2"/>
        <v>26.267035403846151</v>
      </c>
      <c r="F38" s="19">
        <f t="shared" si="3"/>
        <v>13.133517701923076</v>
      </c>
      <c r="G38" s="19">
        <f t="shared" si="4"/>
        <v>5.2534070807692306</v>
      </c>
      <c r="H38" s="20">
        <f t="shared" si="5"/>
        <v>24.953683633653846</v>
      </c>
    </row>
    <row r="39" spans="1:8" x14ac:dyDescent="0.2">
      <c r="A39" s="8">
        <f t="shared" si="6"/>
        <v>32</v>
      </c>
      <c r="B39" s="18">
        <v>44344.3</v>
      </c>
      <c r="C39" s="18">
        <f t="shared" si="0"/>
        <v>51958.216310000003</v>
      </c>
      <c r="D39" s="18">
        <f t="shared" si="1"/>
        <v>4329.851359166667</v>
      </c>
      <c r="E39" s="19">
        <f t="shared" si="2"/>
        <v>26.294643881578949</v>
      </c>
      <c r="F39" s="19">
        <f t="shared" si="3"/>
        <v>13.147321940789475</v>
      </c>
      <c r="G39" s="19">
        <f t="shared" si="4"/>
        <v>5.2589287763157895</v>
      </c>
      <c r="H39" s="20">
        <f t="shared" si="5"/>
        <v>24.979911687500003</v>
      </c>
    </row>
    <row r="40" spans="1:8" x14ac:dyDescent="0.2">
      <c r="A40" s="8">
        <f t="shared" si="6"/>
        <v>33</v>
      </c>
      <c r="B40" s="18">
        <v>44387.41</v>
      </c>
      <c r="C40" s="18">
        <f t="shared" si="0"/>
        <v>52008.728297000001</v>
      </c>
      <c r="D40" s="18">
        <f t="shared" si="1"/>
        <v>4334.0606914166674</v>
      </c>
      <c r="E40" s="19">
        <f t="shared" si="2"/>
        <v>26.320206628036438</v>
      </c>
      <c r="F40" s="19">
        <f t="shared" si="3"/>
        <v>13.160103314018219</v>
      </c>
      <c r="G40" s="19">
        <f t="shared" si="4"/>
        <v>5.2640413256072875</v>
      </c>
      <c r="H40" s="20">
        <f t="shared" si="5"/>
        <v>25.004196296634618</v>
      </c>
    </row>
    <row r="41" spans="1:8" x14ac:dyDescent="0.2">
      <c r="A41" s="8">
        <f t="shared" si="6"/>
        <v>34</v>
      </c>
      <c r="B41" s="18">
        <v>44427.34</v>
      </c>
      <c r="C41" s="18">
        <f t="shared" si="0"/>
        <v>52055.514277999995</v>
      </c>
      <c r="D41" s="18">
        <f t="shared" si="1"/>
        <v>4337.9595231666663</v>
      </c>
      <c r="E41" s="19">
        <f t="shared" si="2"/>
        <v>26.343883743927123</v>
      </c>
      <c r="F41" s="19">
        <f t="shared" si="3"/>
        <v>13.171941871963561</v>
      </c>
      <c r="G41" s="19">
        <f t="shared" si="4"/>
        <v>5.2687767487854247</v>
      </c>
      <c r="H41" s="20">
        <f t="shared" si="5"/>
        <v>25.026689556730766</v>
      </c>
    </row>
    <row r="42" spans="1:8" x14ac:dyDescent="0.2">
      <c r="A42" s="21">
        <f t="shared" si="6"/>
        <v>35</v>
      </c>
      <c r="B42" s="22">
        <v>44464.29</v>
      </c>
      <c r="C42" s="22">
        <f t="shared" si="0"/>
        <v>52098.808593000002</v>
      </c>
      <c r="D42" s="22">
        <f t="shared" si="1"/>
        <v>4341.5673827499995</v>
      </c>
      <c r="E42" s="23">
        <f t="shared" si="2"/>
        <v>26.365793822368421</v>
      </c>
      <c r="F42" s="23">
        <f t="shared" si="3"/>
        <v>13.18289691118421</v>
      </c>
      <c r="G42" s="23">
        <f t="shared" si="4"/>
        <v>5.2731587644736839</v>
      </c>
      <c r="H42" s="24">
        <f t="shared" si="5"/>
        <v>25.047504131250001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14</v>
      </c>
      <c r="B1" s="1" t="s">
        <v>50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25562.97</v>
      </c>
      <c r="C7" s="18">
        <f t="shared" ref="C7:C42" si="0">B7*$D$3</f>
        <v>29952.131948999999</v>
      </c>
      <c r="D7" s="18">
        <f t="shared" ref="D7:D42" si="1">B7/12*$D$3</f>
        <v>2496.0109957499999</v>
      </c>
      <c r="E7" s="19">
        <f t="shared" ref="E7:E42" si="2">C7/1976</f>
        <v>15.157961512651822</v>
      </c>
      <c r="F7" s="19">
        <f>E7/2</f>
        <v>7.5789807563259108</v>
      </c>
      <c r="G7" s="19">
        <f>E7/5</f>
        <v>3.0315923025303642</v>
      </c>
      <c r="H7" s="20">
        <f>C7/2080</f>
        <v>14.400063437019231</v>
      </c>
    </row>
    <row r="8" spans="1:8" x14ac:dyDescent="0.2">
      <c r="A8" s="8">
        <f>A7+1</f>
        <v>1</v>
      </c>
      <c r="B8" s="18">
        <v>26558.33</v>
      </c>
      <c r="C8" s="18">
        <f t="shared" si="0"/>
        <v>31118.395261000001</v>
      </c>
      <c r="D8" s="18">
        <f t="shared" si="1"/>
        <v>2593.1996050833332</v>
      </c>
      <c r="E8" s="19">
        <f t="shared" si="2"/>
        <v>15.748175739372471</v>
      </c>
      <c r="F8" s="19">
        <f t="shared" ref="F8:F42" si="3">E8/2</f>
        <v>7.8740878696862353</v>
      </c>
      <c r="G8" s="19">
        <f t="shared" ref="G8:G42" si="4">E8/5</f>
        <v>3.1496351478744939</v>
      </c>
      <c r="H8" s="20">
        <f t="shared" ref="H8:H42" si="5">C8/2080</f>
        <v>14.960766952403846</v>
      </c>
    </row>
    <row r="9" spans="1:8" x14ac:dyDescent="0.2">
      <c r="A9" s="8">
        <f t="shared" ref="A9:A42" si="6">A8+1</f>
        <v>2</v>
      </c>
      <c r="B9" s="18">
        <v>27553.69</v>
      </c>
      <c r="C9" s="18">
        <f t="shared" si="0"/>
        <v>32284.658572999997</v>
      </c>
      <c r="D9" s="18">
        <f t="shared" si="1"/>
        <v>2690.3882144166664</v>
      </c>
      <c r="E9" s="19">
        <f t="shared" si="2"/>
        <v>16.338389966093114</v>
      </c>
      <c r="F9" s="19">
        <f t="shared" si="3"/>
        <v>8.1691949830465571</v>
      </c>
      <c r="G9" s="19">
        <f t="shared" si="4"/>
        <v>3.2676779932186228</v>
      </c>
      <c r="H9" s="20">
        <f t="shared" si="5"/>
        <v>15.521470467788459</v>
      </c>
    </row>
    <row r="10" spans="1:8" x14ac:dyDescent="0.2">
      <c r="A10" s="8">
        <f t="shared" si="6"/>
        <v>3</v>
      </c>
      <c r="B10" s="18">
        <v>28549.06</v>
      </c>
      <c r="C10" s="18">
        <f t="shared" si="0"/>
        <v>33450.933601999997</v>
      </c>
      <c r="D10" s="18">
        <f t="shared" si="1"/>
        <v>2787.5778001666667</v>
      </c>
      <c r="E10" s="19">
        <f t="shared" si="2"/>
        <v>16.928610122469635</v>
      </c>
      <c r="F10" s="19">
        <f t="shared" si="3"/>
        <v>8.4643050612348176</v>
      </c>
      <c r="G10" s="19">
        <f t="shared" si="4"/>
        <v>3.3857220244939272</v>
      </c>
      <c r="H10" s="20">
        <f t="shared" si="5"/>
        <v>16.082179616346153</v>
      </c>
    </row>
    <row r="11" spans="1:8" x14ac:dyDescent="0.2">
      <c r="A11" s="8">
        <f t="shared" si="6"/>
        <v>4</v>
      </c>
      <c r="B11" s="18">
        <v>29544.42</v>
      </c>
      <c r="C11" s="18">
        <f t="shared" si="0"/>
        <v>34617.196914</v>
      </c>
      <c r="D11" s="18">
        <f t="shared" si="1"/>
        <v>2884.7664094999996</v>
      </c>
      <c r="E11" s="19">
        <f t="shared" si="2"/>
        <v>17.518824349190282</v>
      </c>
      <c r="F11" s="19">
        <f t="shared" si="3"/>
        <v>8.7594121745951412</v>
      </c>
      <c r="G11" s="19">
        <f t="shared" si="4"/>
        <v>3.5037648698380566</v>
      </c>
      <c r="H11" s="20">
        <f t="shared" si="5"/>
        <v>16.64288313173077</v>
      </c>
    </row>
    <row r="12" spans="1:8" x14ac:dyDescent="0.2">
      <c r="A12" s="8">
        <f t="shared" si="6"/>
        <v>5</v>
      </c>
      <c r="B12" s="18">
        <v>29544.42</v>
      </c>
      <c r="C12" s="18">
        <f t="shared" si="0"/>
        <v>34617.196914</v>
      </c>
      <c r="D12" s="18">
        <f t="shared" si="1"/>
        <v>2884.7664094999996</v>
      </c>
      <c r="E12" s="19">
        <f t="shared" si="2"/>
        <v>17.518824349190282</v>
      </c>
      <c r="F12" s="19">
        <f t="shared" si="3"/>
        <v>8.7594121745951412</v>
      </c>
      <c r="G12" s="19">
        <f t="shared" si="4"/>
        <v>3.5037648698380566</v>
      </c>
      <c r="H12" s="20">
        <f t="shared" si="5"/>
        <v>16.64288313173077</v>
      </c>
    </row>
    <row r="13" spans="1:8" x14ac:dyDescent="0.2">
      <c r="A13" s="8">
        <f t="shared" si="6"/>
        <v>6</v>
      </c>
      <c r="B13" s="18">
        <v>30313</v>
      </c>
      <c r="C13" s="18">
        <f t="shared" si="0"/>
        <v>35517.742099999996</v>
      </c>
      <c r="D13" s="18">
        <f t="shared" si="1"/>
        <v>2959.8118416666666</v>
      </c>
      <c r="E13" s="19">
        <f t="shared" si="2"/>
        <v>17.97456584008097</v>
      </c>
      <c r="F13" s="19">
        <f t="shared" si="3"/>
        <v>8.9872829200404851</v>
      </c>
      <c r="G13" s="19">
        <f t="shared" si="4"/>
        <v>3.5949131680161939</v>
      </c>
      <c r="H13" s="20">
        <f t="shared" si="5"/>
        <v>17.075837548076922</v>
      </c>
    </row>
    <row r="14" spans="1:8" x14ac:dyDescent="0.2">
      <c r="A14" s="8">
        <f t="shared" si="6"/>
        <v>7</v>
      </c>
      <c r="B14" s="18">
        <v>30313</v>
      </c>
      <c r="C14" s="18">
        <f t="shared" si="0"/>
        <v>35517.742099999996</v>
      </c>
      <c r="D14" s="18">
        <f t="shared" si="1"/>
        <v>2959.8118416666666</v>
      </c>
      <c r="E14" s="19">
        <f t="shared" si="2"/>
        <v>17.97456584008097</v>
      </c>
      <c r="F14" s="19">
        <f t="shared" si="3"/>
        <v>8.9872829200404851</v>
      </c>
      <c r="G14" s="19">
        <f t="shared" si="4"/>
        <v>3.5949131680161939</v>
      </c>
      <c r="H14" s="20">
        <f t="shared" si="5"/>
        <v>17.075837548076922</v>
      </c>
    </row>
    <row r="15" spans="1:8" x14ac:dyDescent="0.2">
      <c r="A15" s="8">
        <f t="shared" si="6"/>
        <v>8</v>
      </c>
      <c r="B15" s="18">
        <v>31731.68</v>
      </c>
      <c r="C15" s="18">
        <f t="shared" si="0"/>
        <v>37180.009456</v>
      </c>
      <c r="D15" s="18">
        <f t="shared" si="1"/>
        <v>3098.3341213333333</v>
      </c>
      <c r="E15" s="19">
        <f t="shared" si="2"/>
        <v>18.81579425910931</v>
      </c>
      <c r="F15" s="19">
        <f t="shared" si="3"/>
        <v>9.4078971295546552</v>
      </c>
      <c r="G15" s="19">
        <f t="shared" si="4"/>
        <v>3.7631588518218622</v>
      </c>
      <c r="H15" s="20">
        <f t="shared" si="5"/>
        <v>17.875004546153846</v>
      </c>
    </row>
    <row r="16" spans="1:8" x14ac:dyDescent="0.2">
      <c r="A16" s="8">
        <f t="shared" si="6"/>
        <v>9</v>
      </c>
      <c r="B16" s="18">
        <v>31731.68</v>
      </c>
      <c r="C16" s="18">
        <f t="shared" si="0"/>
        <v>37180.009456</v>
      </c>
      <c r="D16" s="18">
        <f t="shared" si="1"/>
        <v>3098.3341213333333</v>
      </c>
      <c r="E16" s="19">
        <f t="shared" si="2"/>
        <v>18.81579425910931</v>
      </c>
      <c r="F16" s="19">
        <f t="shared" si="3"/>
        <v>9.4078971295546552</v>
      </c>
      <c r="G16" s="19">
        <f t="shared" si="4"/>
        <v>3.7631588518218622</v>
      </c>
      <c r="H16" s="20">
        <f t="shared" si="5"/>
        <v>17.875004546153846</v>
      </c>
    </row>
    <row r="17" spans="1:8" x14ac:dyDescent="0.2">
      <c r="A17" s="8">
        <f t="shared" si="6"/>
        <v>10</v>
      </c>
      <c r="B17" s="18">
        <v>32918.76</v>
      </c>
      <c r="C17" s="18">
        <f t="shared" si="0"/>
        <v>38570.911092000002</v>
      </c>
      <c r="D17" s="18">
        <f t="shared" si="1"/>
        <v>3214.2425909999997</v>
      </c>
      <c r="E17" s="19">
        <f t="shared" si="2"/>
        <v>19.519691848178137</v>
      </c>
      <c r="F17" s="19">
        <f t="shared" si="3"/>
        <v>9.7598459240890687</v>
      </c>
      <c r="G17" s="19">
        <f t="shared" si="4"/>
        <v>3.9039383696356276</v>
      </c>
      <c r="H17" s="20">
        <f t="shared" si="5"/>
        <v>18.543707255769231</v>
      </c>
    </row>
    <row r="18" spans="1:8" x14ac:dyDescent="0.2">
      <c r="A18" s="8">
        <f t="shared" si="6"/>
        <v>11</v>
      </c>
      <c r="B18" s="18">
        <v>32918.76</v>
      </c>
      <c r="C18" s="18">
        <f t="shared" si="0"/>
        <v>38570.911092000002</v>
      </c>
      <c r="D18" s="18">
        <f t="shared" si="1"/>
        <v>3214.2425909999997</v>
      </c>
      <c r="E18" s="19">
        <f t="shared" si="2"/>
        <v>19.519691848178137</v>
      </c>
      <c r="F18" s="19">
        <f t="shared" si="3"/>
        <v>9.7598459240890687</v>
      </c>
      <c r="G18" s="19">
        <f t="shared" si="4"/>
        <v>3.9039383696356276</v>
      </c>
      <c r="H18" s="20">
        <f t="shared" si="5"/>
        <v>18.543707255769231</v>
      </c>
    </row>
    <row r="19" spans="1:8" x14ac:dyDescent="0.2">
      <c r="A19" s="8">
        <f t="shared" si="6"/>
        <v>12</v>
      </c>
      <c r="B19" s="18">
        <v>33918.949999999997</v>
      </c>
      <c r="C19" s="18">
        <f t="shared" si="0"/>
        <v>39742.833714999993</v>
      </c>
      <c r="D19" s="18">
        <f t="shared" si="1"/>
        <v>3311.9028095833328</v>
      </c>
      <c r="E19" s="19">
        <f t="shared" si="2"/>
        <v>20.112770098684209</v>
      </c>
      <c r="F19" s="19">
        <f t="shared" si="3"/>
        <v>10.056385049342104</v>
      </c>
      <c r="G19" s="19">
        <f t="shared" si="4"/>
        <v>4.0225540197368419</v>
      </c>
      <c r="H19" s="20">
        <f t="shared" si="5"/>
        <v>19.107131593749997</v>
      </c>
    </row>
    <row r="20" spans="1:8" x14ac:dyDescent="0.2">
      <c r="A20" s="8">
        <f t="shared" si="6"/>
        <v>13</v>
      </c>
      <c r="B20" s="18">
        <v>33918.949999999997</v>
      </c>
      <c r="C20" s="18">
        <f t="shared" si="0"/>
        <v>39742.833714999993</v>
      </c>
      <c r="D20" s="18">
        <f t="shared" si="1"/>
        <v>3311.9028095833328</v>
      </c>
      <c r="E20" s="19">
        <f t="shared" si="2"/>
        <v>20.112770098684209</v>
      </c>
      <c r="F20" s="19">
        <f t="shared" si="3"/>
        <v>10.056385049342104</v>
      </c>
      <c r="G20" s="19">
        <f t="shared" si="4"/>
        <v>4.0225540197368419</v>
      </c>
      <c r="H20" s="20">
        <f t="shared" si="5"/>
        <v>19.107131593749997</v>
      </c>
    </row>
    <row r="21" spans="1:8" x14ac:dyDescent="0.2">
      <c r="A21" s="8">
        <f t="shared" si="6"/>
        <v>14</v>
      </c>
      <c r="B21" s="18">
        <v>35337.629999999997</v>
      </c>
      <c r="C21" s="18">
        <f t="shared" si="0"/>
        <v>41405.101070999997</v>
      </c>
      <c r="D21" s="18">
        <f t="shared" si="1"/>
        <v>3450.4250892499995</v>
      </c>
      <c r="E21" s="19">
        <f t="shared" si="2"/>
        <v>20.953998517712549</v>
      </c>
      <c r="F21" s="19">
        <f t="shared" si="3"/>
        <v>10.476999258856274</v>
      </c>
      <c r="G21" s="19">
        <f t="shared" si="4"/>
        <v>4.1907997035425097</v>
      </c>
      <c r="H21" s="20">
        <f t="shared" si="5"/>
        <v>19.906298591826921</v>
      </c>
    </row>
    <row r="22" spans="1:8" x14ac:dyDescent="0.2">
      <c r="A22" s="8">
        <f t="shared" si="6"/>
        <v>15</v>
      </c>
      <c r="B22" s="18">
        <v>35337.629999999997</v>
      </c>
      <c r="C22" s="18">
        <f t="shared" si="0"/>
        <v>41405.101070999997</v>
      </c>
      <c r="D22" s="18">
        <f t="shared" si="1"/>
        <v>3450.4250892499995</v>
      </c>
      <c r="E22" s="19">
        <f t="shared" si="2"/>
        <v>20.953998517712549</v>
      </c>
      <c r="F22" s="19">
        <f t="shared" si="3"/>
        <v>10.476999258856274</v>
      </c>
      <c r="G22" s="19">
        <f t="shared" si="4"/>
        <v>4.1907997035425097</v>
      </c>
      <c r="H22" s="20">
        <f t="shared" si="5"/>
        <v>19.906298591826921</v>
      </c>
    </row>
    <row r="23" spans="1:8" x14ac:dyDescent="0.2">
      <c r="A23" s="8">
        <f t="shared" si="6"/>
        <v>16</v>
      </c>
      <c r="B23" s="18">
        <v>36756.31</v>
      </c>
      <c r="C23" s="18">
        <f t="shared" si="0"/>
        <v>43067.368426999994</v>
      </c>
      <c r="D23" s="18">
        <f t="shared" si="1"/>
        <v>3588.9473689166662</v>
      </c>
      <c r="E23" s="19">
        <f t="shared" si="2"/>
        <v>21.795226936740889</v>
      </c>
      <c r="F23" s="19">
        <f t="shared" si="3"/>
        <v>10.897613468370444</v>
      </c>
      <c r="G23" s="19">
        <f t="shared" si="4"/>
        <v>4.3590453873481776</v>
      </c>
      <c r="H23" s="20">
        <f t="shared" si="5"/>
        <v>20.705465589903842</v>
      </c>
    </row>
    <row r="24" spans="1:8" x14ac:dyDescent="0.2">
      <c r="A24" s="8">
        <f t="shared" si="6"/>
        <v>17</v>
      </c>
      <c r="B24" s="18">
        <v>36756.31</v>
      </c>
      <c r="C24" s="18">
        <f t="shared" si="0"/>
        <v>43067.368426999994</v>
      </c>
      <c r="D24" s="18">
        <f t="shared" si="1"/>
        <v>3588.9473689166662</v>
      </c>
      <c r="E24" s="19">
        <f t="shared" si="2"/>
        <v>21.795226936740889</v>
      </c>
      <c r="F24" s="19">
        <f t="shared" si="3"/>
        <v>10.897613468370444</v>
      </c>
      <c r="G24" s="19">
        <f t="shared" si="4"/>
        <v>4.3590453873481776</v>
      </c>
      <c r="H24" s="20">
        <f t="shared" si="5"/>
        <v>20.705465589903842</v>
      </c>
    </row>
    <row r="25" spans="1:8" x14ac:dyDescent="0.2">
      <c r="A25" s="8">
        <f t="shared" si="6"/>
        <v>18</v>
      </c>
      <c r="B25" s="18">
        <v>38175</v>
      </c>
      <c r="C25" s="18">
        <f t="shared" si="0"/>
        <v>44729.647499999999</v>
      </c>
      <c r="D25" s="18">
        <f t="shared" si="1"/>
        <v>3727.4706249999999</v>
      </c>
      <c r="E25" s="19">
        <f t="shared" si="2"/>
        <v>22.636461285425099</v>
      </c>
      <c r="F25" s="19">
        <f t="shared" si="3"/>
        <v>11.31823064271255</v>
      </c>
      <c r="G25" s="19">
        <f t="shared" si="4"/>
        <v>4.52729225708502</v>
      </c>
      <c r="H25" s="20">
        <f t="shared" si="5"/>
        <v>21.504638221153847</v>
      </c>
    </row>
    <row r="26" spans="1:8" x14ac:dyDescent="0.2">
      <c r="A26" s="8">
        <f t="shared" si="6"/>
        <v>19</v>
      </c>
      <c r="B26" s="18">
        <v>38175</v>
      </c>
      <c r="C26" s="18">
        <f t="shared" si="0"/>
        <v>44729.647499999999</v>
      </c>
      <c r="D26" s="18">
        <f t="shared" si="1"/>
        <v>3727.4706249999999</v>
      </c>
      <c r="E26" s="19">
        <f t="shared" si="2"/>
        <v>22.636461285425099</v>
      </c>
      <c r="F26" s="19">
        <f t="shared" si="3"/>
        <v>11.31823064271255</v>
      </c>
      <c r="G26" s="19">
        <f t="shared" si="4"/>
        <v>4.52729225708502</v>
      </c>
      <c r="H26" s="20">
        <f t="shared" si="5"/>
        <v>21.504638221153847</v>
      </c>
    </row>
    <row r="27" spans="1:8" x14ac:dyDescent="0.2">
      <c r="A27" s="8">
        <f t="shared" si="6"/>
        <v>20</v>
      </c>
      <c r="B27" s="18">
        <v>39593.68</v>
      </c>
      <c r="C27" s="18">
        <f t="shared" si="0"/>
        <v>46391.914855999996</v>
      </c>
      <c r="D27" s="18">
        <f t="shared" si="1"/>
        <v>3865.9929046666666</v>
      </c>
      <c r="E27" s="19">
        <f t="shared" si="2"/>
        <v>23.477689704453439</v>
      </c>
      <c r="F27" s="19">
        <f t="shared" si="3"/>
        <v>11.73884485222672</v>
      </c>
      <c r="G27" s="19">
        <f t="shared" si="4"/>
        <v>4.6955379408906879</v>
      </c>
      <c r="H27" s="20">
        <f t="shared" si="5"/>
        <v>22.303805219230767</v>
      </c>
    </row>
    <row r="28" spans="1:8" x14ac:dyDescent="0.2">
      <c r="A28" s="8">
        <f t="shared" si="6"/>
        <v>21</v>
      </c>
      <c r="B28" s="18">
        <v>39593.68</v>
      </c>
      <c r="C28" s="18">
        <f t="shared" si="0"/>
        <v>46391.914855999996</v>
      </c>
      <c r="D28" s="18">
        <f t="shared" si="1"/>
        <v>3865.9929046666666</v>
      </c>
      <c r="E28" s="19">
        <f t="shared" si="2"/>
        <v>23.477689704453439</v>
      </c>
      <c r="F28" s="19">
        <f t="shared" si="3"/>
        <v>11.73884485222672</v>
      </c>
      <c r="G28" s="19">
        <f t="shared" si="4"/>
        <v>4.6955379408906879</v>
      </c>
      <c r="H28" s="20">
        <f t="shared" si="5"/>
        <v>22.303805219230767</v>
      </c>
    </row>
    <row r="29" spans="1:8" x14ac:dyDescent="0.2">
      <c r="A29" s="8">
        <f t="shared" si="6"/>
        <v>22</v>
      </c>
      <c r="B29" s="18">
        <v>41012.35</v>
      </c>
      <c r="C29" s="18">
        <f t="shared" si="0"/>
        <v>48054.170494999998</v>
      </c>
      <c r="D29" s="18">
        <f t="shared" si="1"/>
        <v>4004.5142079166662</v>
      </c>
      <c r="E29" s="19">
        <f t="shared" si="2"/>
        <v>24.318912193825909</v>
      </c>
      <c r="F29" s="19">
        <f t="shared" si="3"/>
        <v>12.159456096912955</v>
      </c>
      <c r="G29" s="19">
        <f t="shared" si="4"/>
        <v>4.863782438765182</v>
      </c>
      <c r="H29" s="20">
        <f t="shared" si="5"/>
        <v>23.102966584134613</v>
      </c>
    </row>
    <row r="30" spans="1:8" x14ac:dyDescent="0.2">
      <c r="A30" s="8">
        <f t="shared" si="6"/>
        <v>23</v>
      </c>
      <c r="B30" s="18">
        <v>42431.05</v>
      </c>
      <c r="C30" s="18">
        <f t="shared" si="0"/>
        <v>49716.461285000005</v>
      </c>
      <c r="D30" s="18">
        <f t="shared" si="1"/>
        <v>4143.0384404166671</v>
      </c>
      <c r="E30" s="19">
        <f t="shared" si="2"/>
        <v>25.160152472165993</v>
      </c>
      <c r="F30" s="19">
        <f t="shared" si="3"/>
        <v>12.580076236082997</v>
      </c>
      <c r="G30" s="19">
        <f t="shared" si="4"/>
        <v>5.0320304944331991</v>
      </c>
      <c r="H30" s="20">
        <f t="shared" si="5"/>
        <v>23.902144848557693</v>
      </c>
    </row>
    <row r="31" spans="1:8" x14ac:dyDescent="0.2">
      <c r="A31" s="8">
        <f t="shared" si="6"/>
        <v>24</v>
      </c>
      <c r="B31" s="18">
        <v>43849.72</v>
      </c>
      <c r="C31" s="18">
        <f t="shared" si="0"/>
        <v>51378.716924</v>
      </c>
      <c r="D31" s="18">
        <f t="shared" si="1"/>
        <v>4281.5597436666667</v>
      </c>
      <c r="E31" s="19">
        <f t="shared" si="2"/>
        <v>26.001374961538463</v>
      </c>
      <c r="F31" s="19">
        <f t="shared" si="3"/>
        <v>13.000687480769232</v>
      </c>
      <c r="G31" s="19">
        <f t="shared" si="4"/>
        <v>5.2002749923076923</v>
      </c>
      <c r="H31" s="20">
        <f t="shared" si="5"/>
        <v>24.701306213461539</v>
      </c>
    </row>
    <row r="32" spans="1:8" x14ac:dyDescent="0.2">
      <c r="A32" s="8">
        <f t="shared" si="6"/>
        <v>25</v>
      </c>
      <c r="B32" s="18">
        <v>43929.279999999999</v>
      </c>
      <c r="C32" s="18">
        <f t="shared" si="0"/>
        <v>51471.937375999994</v>
      </c>
      <c r="D32" s="18">
        <f t="shared" si="1"/>
        <v>4289.3281146666659</v>
      </c>
      <c r="E32" s="19">
        <f t="shared" si="2"/>
        <v>26.048551303643723</v>
      </c>
      <c r="F32" s="19">
        <f t="shared" si="3"/>
        <v>13.024275651821862</v>
      </c>
      <c r="G32" s="19">
        <f t="shared" si="4"/>
        <v>5.2097102607287447</v>
      </c>
      <c r="H32" s="20">
        <f t="shared" si="5"/>
        <v>24.746123738461534</v>
      </c>
    </row>
    <row r="33" spans="1:8" x14ac:dyDescent="0.2">
      <c r="A33" s="8">
        <f t="shared" si="6"/>
        <v>26</v>
      </c>
      <c r="B33" s="18">
        <v>44003</v>
      </c>
      <c r="C33" s="18">
        <f t="shared" si="0"/>
        <v>51558.3151</v>
      </c>
      <c r="D33" s="18">
        <f t="shared" si="1"/>
        <v>4296.5262583333333</v>
      </c>
      <c r="E33" s="19">
        <f t="shared" si="2"/>
        <v>26.092264726720646</v>
      </c>
      <c r="F33" s="19">
        <f t="shared" si="3"/>
        <v>13.046132363360323</v>
      </c>
      <c r="G33" s="19">
        <f t="shared" si="4"/>
        <v>5.2184529453441293</v>
      </c>
      <c r="H33" s="20">
        <f t="shared" si="5"/>
        <v>24.787651490384615</v>
      </c>
    </row>
    <row r="34" spans="1:8" x14ac:dyDescent="0.2">
      <c r="A34" s="8">
        <f t="shared" si="6"/>
        <v>27</v>
      </c>
      <c r="B34" s="18">
        <v>44071.29</v>
      </c>
      <c r="C34" s="18">
        <f t="shared" si="0"/>
        <v>51638.330493000001</v>
      </c>
      <c r="D34" s="18">
        <f t="shared" si="1"/>
        <v>4303.1942077499998</v>
      </c>
      <c r="E34" s="19">
        <f t="shared" si="2"/>
        <v>26.132758346659919</v>
      </c>
      <c r="F34" s="19">
        <f t="shared" si="3"/>
        <v>13.06637917332996</v>
      </c>
      <c r="G34" s="19">
        <f t="shared" si="4"/>
        <v>5.2265516693319842</v>
      </c>
      <c r="H34" s="20">
        <f t="shared" si="5"/>
        <v>24.826120429326924</v>
      </c>
    </row>
    <row r="35" spans="1:8" x14ac:dyDescent="0.2">
      <c r="A35" s="8">
        <f t="shared" si="6"/>
        <v>28</v>
      </c>
      <c r="B35" s="18">
        <v>44134.57</v>
      </c>
      <c r="C35" s="18">
        <f t="shared" si="0"/>
        <v>51712.475668999999</v>
      </c>
      <c r="D35" s="18">
        <f t="shared" si="1"/>
        <v>4309.372972416666</v>
      </c>
      <c r="E35" s="19">
        <f t="shared" si="2"/>
        <v>26.170281209008095</v>
      </c>
      <c r="F35" s="19">
        <f t="shared" si="3"/>
        <v>13.085140604504048</v>
      </c>
      <c r="G35" s="19">
        <f t="shared" si="4"/>
        <v>5.2340562418016194</v>
      </c>
      <c r="H35" s="20">
        <f t="shared" si="5"/>
        <v>24.861767148557693</v>
      </c>
    </row>
    <row r="36" spans="1:8" x14ac:dyDescent="0.2">
      <c r="A36" s="8">
        <f t="shared" si="6"/>
        <v>29</v>
      </c>
      <c r="B36" s="18">
        <v>44193.15</v>
      </c>
      <c r="C36" s="18">
        <f t="shared" si="0"/>
        <v>51781.113855000003</v>
      </c>
      <c r="D36" s="18">
        <f t="shared" si="1"/>
        <v>4315.0928212500003</v>
      </c>
      <c r="E36" s="19">
        <f t="shared" si="2"/>
        <v>26.205017133097169</v>
      </c>
      <c r="F36" s="19">
        <f t="shared" si="3"/>
        <v>13.102508566548584</v>
      </c>
      <c r="G36" s="19">
        <f t="shared" si="4"/>
        <v>5.2410034266194341</v>
      </c>
      <c r="H36" s="20">
        <f t="shared" si="5"/>
        <v>24.894766276442308</v>
      </c>
    </row>
    <row r="37" spans="1:8" x14ac:dyDescent="0.2">
      <c r="A37" s="8">
        <f t="shared" si="6"/>
        <v>30</v>
      </c>
      <c r="B37" s="18">
        <v>44247.47</v>
      </c>
      <c r="C37" s="18">
        <f t="shared" si="0"/>
        <v>51844.760599000001</v>
      </c>
      <c r="D37" s="18">
        <f t="shared" si="1"/>
        <v>4320.3967165833337</v>
      </c>
      <c r="E37" s="19">
        <f t="shared" si="2"/>
        <v>26.237227023785426</v>
      </c>
      <c r="F37" s="19">
        <f t="shared" si="3"/>
        <v>13.118613511892713</v>
      </c>
      <c r="G37" s="19">
        <f t="shared" si="4"/>
        <v>5.2474454047570855</v>
      </c>
      <c r="H37" s="20">
        <f t="shared" si="5"/>
        <v>24.925365672596154</v>
      </c>
    </row>
    <row r="38" spans="1:8" x14ac:dyDescent="0.2">
      <c r="A38" s="8">
        <f t="shared" si="6"/>
        <v>31</v>
      </c>
      <c r="B38" s="18">
        <v>44297.74</v>
      </c>
      <c r="C38" s="18">
        <f t="shared" si="0"/>
        <v>51903.661957999997</v>
      </c>
      <c r="D38" s="18">
        <f t="shared" si="1"/>
        <v>4325.3051631666658</v>
      </c>
      <c r="E38" s="19">
        <f t="shared" si="2"/>
        <v>26.267035403846151</v>
      </c>
      <c r="F38" s="19">
        <f t="shared" si="3"/>
        <v>13.133517701923076</v>
      </c>
      <c r="G38" s="19">
        <f t="shared" si="4"/>
        <v>5.2534070807692306</v>
      </c>
      <c r="H38" s="20">
        <f t="shared" si="5"/>
        <v>24.953683633653846</v>
      </c>
    </row>
    <row r="39" spans="1:8" x14ac:dyDescent="0.2">
      <c r="A39" s="8">
        <f t="shared" si="6"/>
        <v>32</v>
      </c>
      <c r="B39" s="18">
        <v>44344.3</v>
      </c>
      <c r="C39" s="18">
        <f t="shared" si="0"/>
        <v>51958.216310000003</v>
      </c>
      <c r="D39" s="18">
        <f t="shared" si="1"/>
        <v>4329.851359166667</v>
      </c>
      <c r="E39" s="19">
        <f t="shared" si="2"/>
        <v>26.294643881578949</v>
      </c>
      <c r="F39" s="19">
        <f t="shared" si="3"/>
        <v>13.147321940789475</v>
      </c>
      <c r="G39" s="19">
        <f t="shared" si="4"/>
        <v>5.2589287763157895</v>
      </c>
      <c r="H39" s="20">
        <f t="shared" si="5"/>
        <v>24.979911687500003</v>
      </c>
    </row>
    <row r="40" spans="1:8" x14ac:dyDescent="0.2">
      <c r="A40" s="8">
        <f t="shared" si="6"/>
        <v>33</v>
      </c>
      <c r="B40" s="18">
        <v>44387.41</v>
      </c>
      <c r="C40" s="18">
        <f t="shared" si="0"/>
        <v>52008.728297000001</v>
      </c>
      <c r="D40" s="18">
        <f t="shared" si="1"/>
        <v>4334.0606914166674</v>
      </c>
      <c r="E40" s="19">
        <f t="shared" si="2"/>
        <v>26.320206628036438</v>
      </c>
      <c r="F40" s="19">
        <f t="shared" si="3"/>
        <v>13.160103314018219</v>
      </c>
      <c r="G40" s="19">
        <f t="shared" si="4"/>
        <v>5.2640413256072875</v>
      </c>
      <c r="H40" s="20">
        <f t="shared" si="5"/>
        <v>25.004196296634618</v>
      </c>
    </row>
    <row r="41" spans="1:8" x14ac:dyDescent="0.2">
      <c r="A41" s="8">
        <f t="shared" si="6"/>
        <v>34</v>
      </c>
      <c r="B41" s="18">
        <v>44427.34</v>
      </c>
      <c r="C41" s="18">
        <f t="shared" si="0"/>
        <v>52055.514277999995</v>
      </c>
      <c r="D41" s="18">
        <f t="shared" si="1"/>
        <v>4337.9595231666663</v>
      </c>
      <c r="E41" s="19">
        <f t="shared" si="2"/>
        <v>26.343883743927123</v>
      </c>
      <c r="F41" s="19">
        <f t="shared" si="3"/>
        <v>13.171941871963561</v>
      </c>
      <c r="G41" s="19">
        <f t="shared" si="4"/>
        <v>5.2687767487854247</v>
      </c>
      <c r="H41" s="20">
        <f t="shared" si="5"/>
        <v>25.026689556730766</v>
      </c>
    </row>
    <row r="42" spans="1:8" x14ac:dyDescent="0.2">
      <c r="A42" s="21">
        <f t="shared" si="6"/>
        <v>35</v>
      </c>
      <c r="B42" s="22">
        <v>44464.29</v>
      </c>
      <c r="C42" s="22">
        <f t="shared" si="0"/>
        <v>52098.808593000002</v>
      </c>
      <c r="D42" s="22">
        <f t="shared" si="1"/>
        <v>4341.5673827499995</v>
      </c>
      <c r="E42" s="23">
        <f t="shared" si="2"/>
        <v>26.365793822368421</v>
      </c>
      <c r="F42" s="23">
        <f t="shared" si="3"/>
        <v>13.18289691118421</v>
      </c>
      <c r="G42" s="23">
        <f t="shared" si="4"/>
        <v>5.2731587644736839</v>
      </c>
      <c r="H42" s="24">
        <f t="shared" si="5"/>
        <v>25.047504131250001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12</v>
      </c>
      <c r="B1" s="1" t="s">
        <v>51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29736.12</v>
      </c>
      <c r="C7" s="18">
        <f t="shared" ref="C7:C42" si="0">B7*$D$3</f>
        <v>34841.811803999997</v>
      </c>
      <c r="D7" s="18">
        <f t="shared" ref="D7:D42" si="1">B7/12*$D$3</f>
        <v>2903.4843169999995</v>
      </c>
      <c r="E7" s="19">
        <f t="shared" ref="E7:E42" si="2">C7/1976</f>
        <v>17.632495852226718</v>
      </c>
      <c r="F7" s="19">
        <f>E7/2</f>
        <v>8.8162479261133591</v>
      </c>
      <c r="G7" s="19">
        <f>E7/5</f>
        <v>3.5264991704453434</v>
      </c>
      <c r="H7" s="20">
        <f>C7/2080</f>
        <v>16.750871059615385</v>
      </c>
    </row>
    <row r="8" spans="1:8" x14ac:dyDescent="0.2">
      <c r="A8" s="8">
        <f>A7+1</f>
        <v>1</v>
      </c>
      <c r="B8" s="18">
        <v>29736.12</v>
      </c>
      <c r="C8" s="18">
        <f t="shared" si="0"/>
        <v>34841.811803999997</v>
      </c>
      <c r="D8" s="18">
        <f t="shared" si="1"/>
        <v>2903.4843169999995</v>
      </c>
      <c r="E8" s="19">
        <f t="shared" si="2"/>
        <v>17.632495852226718</v>
      </c>
      <c r="F8" s="19">
        <f t="shared" ref="F8:F42" si="3">E8/2</f>
        <v>8.8162479261133591</v>
      </c>
      <c r="G8" s="19">
        <f t="shared" ref="G8:G42" si="4">E8/5</f>
        <v>3.5264991704453434</v>
      </c>
      <c r="H8" s="20">
        <f t="shared" ref="H8:H42" si="5">C8/2080</f>
        <v>16.750871059615385</v>
      </c>
    </row>
    <row r="9" spans="1:8" x14ac:dyDescent="0.2">
      <c r="A9" s="8">
        <f t="shared" ref="A9:A42" si="6">A8+1</f>
        <v>2</v>
      </c>
      <c r="B9" s="18">
        <v>30483.61</v>
      </c>
      <c r="C9" s="18">
        <f t="shared" si="0"/>
        <v>35717.645836999996</v>
      </c>
      <c r="D9" s="18">
        <f t="shared" si="1"/>
        <v>2976.4704864166665</v>
      </c>
      <c r="E9" s="19">
        <f t="shared" si="2"/>
        <v>18.075731698886639</v>
      </c>
      <c r="F9" s="19">
        <f t="shared" si="3"/>
        <v>9.0378658494433193</v>
      </c>
      <c r="G9" s="19">
        <f t="shared" si="4"/>
        <v>3.6151463397773278</v>
      </c>
      <c r="H9" s="20">
        <f t="shared" si="5"/>
        <v>17.171945113942307</v>
      </c>
    </row>
    <row r="10" spans="1:8" x14ac:dyDescent="0.2">
      <c r="A10" s="8">
        <f t="shared" si="6"/>
        <v>3</v>
      </c>
      <c r="B10" s="18">
        <v>31614.7</v>
      </c>
      <c r="C10" s="18">
        <f t="shared" si="0"/>
        <v>37042.94399</v>
      </c>
      <c r="D10" s="18">
        <f t="shared" si="1"/>
        <v>3086.9119991666666</v>
      </c>
      <c r="E10" s="19">
        <f t="shared" si="2"/>
        <v>18.74642914473684</v>
      </c>
      <c r="F10" s="19">
        <f t="shared" si="3"/>
        <v>9.3732145723684201</v>
      </c>
      <c r="G10" s="19">
        <f t="shared" si="4"/>
        <v>3.7492858289473681</v>
      </c>
      <c r="H10" s="20">
        <f t="shared" si="5"/>
        <v>17.809107687499999</v>
      </c>
    </row>
    <row r="11" spans="1:8" x14ac:dyDescent="0.2">
      <c r="A11" s="8">
        <f t="shared" si="6"/>
        <v>4</v>
      </c>
      <c r="B11" s="18">
        <v>32745.8</v>
      </c>
      <c r="C11" s="18">
        <f t="shared" si="0"/>
        <v>38368.253859999997</v>
      </c>
      <c r="D11" s="18">
        <f t="shared" si="1"/>
        <v>3197.3544883333329</v>
      </c>
      <c r="E11" s="19">
        <f t="shared" si="2"/>
        <v>19.417132520242912</v>
      </c>
      <c r="F11" s="19">
        <f t="shared" si="3"/>
        <v>9.7085662601214562</v>
      </c>
      <c r="G11" s="19">
        <f t="shared" si="4"/>
        <v>3.8834265040485825</v>
      </c>
      <c r="H11" s="20">
        <f t="shared" si="5"/>
        <v>18.446275894230769</v>
      </c>
    </row>
    <row r="12" spans="1:8" x14ac:dyDescent="0.2">
      <c r="A12" s="8">
        <f t="shared" si="6"/>
        <v>5</v>
      </c>
      <c r="B12" s="18">
        <v>32745.8</v>
      </c>
      <c r="C12" s="18">
        <f t="shared" si="0"/>
        <v>38368.253859999997</v>
      </c>
      <c r="D12" s="18">
        <f t="shared" si="1"/>
        <v>3197.3544883333329</v>
      </c>
      <c r="E12" s="19">
        <f t="shared" si="2"/>
        <v>19.417132520242912</v>
      </c>
      <c r="F12" s="19">
        <f t="shared" si="3"/>
        <v>9.7085662601214562</v>
      </c>
      <c r="G12" s="19">
        <f t="shared" si="4"/>
        <v>3.8834265040485825</v>
      </c>
      <c r="H12" s="20">
        <f t="shared" si="5"/>
        <v>18.446275894230769</v>
      </c>
    </row>
    <row r="13" spans="1:8" x14ac:dyDescent="0.2">
      <c r="A13" s="8">
        <f t="shared" si="6"/>
        <v>6</v>
      </c>
      <c r="B13" s="18">
        <v>33707.839999999997</v>
      </c>
      <c r="C13" s="18">
        <f t="shared" si="0"/>
        <v>39495.476127999995</v>
      </c>
      <c r="D13" s="18">
        <f t="shared" si="1"/>
        <v>3291.2896773333327</v>
      </c>
      <c r="E13" s="19">
        <f t="shared" si="2"/>
        <v>19.987589133603237</v>
      </c>
      <c r="F13" s="19">
        <f t="shared" si="3"/>
        <v>9.9937945668016184</v>
      </c>
      <c r="G13" s="19">
        <f t="shared" si="4"/>
        <v>3.9975178267206473</v>
      </c>
      <c r="H13" s="20">
        <f t="shared" si="5"/>
        <v>18.988209676923073</v>
      </c>
    </row>
    <row r="14" spans="1:8" x14ac:dyDescent="0.2">
      <c r="A14" s="8">
        <f t="shared" si="6"/>
        <v>7</v>
      </c>
      <c r="B14" s="18">
        <v>35499.43</v>
      </c>
      <c r="C14" s="18">
        <f t="shared" si="0"/>
        <v>41594.682131000001</v>
      </c>
      <c r="D14" s="18">
        <f t="shared" si="1"/>
        <v>3466.2235109166668</v>
      </c>
      <c r="E14" s="19">
        <f t="shared" si="2"/>
        <v>21.049940349696357</v>
      </c>
      <c r="F14" s="19">
        <f t="shared" si="3"/>
        <v>10.524970174848178</v>
      </c>
      <c r="G14" s="19">
        <f t="shared" si="4"/>
        <v>4.2099880699392713</v>
      </c>
      <c r="H14" s="20">
        <f t="shared" si="5"/>
        <v>19.997443332211539</v>
      </c>
    </row>
    <row r="15" spans="1:8" x14ac:dyDescent="0.2">
      <c r="A15" s="8">
        <f t="shared" si="6"/>
        <v>8</v>
      </c>
      <c r="B15" s="18">
        <v>35499.43</v>
      </c>
      <c r="C15" s="18">
        <f t="shared" si="0"/>
        <v>41594.682131000001</v>
      </c>
      <c r="D15" s="18">
        <f t="shared" si="1"/>
        <v>3466.2235109166668</v>
      </c>
      <c r="E15" s="19">
        <f t="shared" si="2"/>
        <v>21.049940349696357</v>
      </c>
      <c r="F15" s="19">
        <f t="shared" si="3"/>
        <v>10.524970174848178</v>
      </c>
      <c r="G15" s="19">
        <f t="shared" si="4"/>
        <v>4.2099880699392713</v>
      </c>
      <c r="H15" s="20">
        <f t="shared" si="5"/>
        <v>19.997443332211539</v>
      </c>
    </row>
    <row r="16" spans="1:8" x14ac:dyDescent="0.2">
      <c r="A16" s="8">
        <f t="shared" si="6"/>
        <v>9</v>
      </c>
      <c r="B16" s="18">
        <v>36428.870000000003</v>
      </c>
      <c r="C16" s="18">
        <f t="shared" si="0"/>
        <v>42683.706979000002</v>
      </c>
      <c r="D16" s="18">
        <f t="shared" si="1"/>
        <v>3556.9755815833332</v>
      </c>
      <c r="E16" s="19">
        <f t="shared" si="2"/>
        <v>21.601066284919028</v>
      </c>
      <c r="F16" s="19">
        <f t="shared" si="3"/>
        <v>10.800533142459514</v>
      </c>
      <c r="G16" s="19">
        <f t="shared" si="4"/>
        <v>4.3202132569838056</v>
      </c>
      <c r="H16" s="20">
        <f t="shared" si="5"/>
        <v>20.521012970673077</v>
      </c>
    </row>
    <row r="17" spans="1:8" x14ac:dyDescent="0.2">
      <c r="A17" s="8">
        <f t="shared" si="6"/>
        <v>10</v>
      </c>
      <c r="B17" s="18">
        <v>36932.120000000003</v>
      </c>
      <c r="C17" s="18">
        <f t="shared" si="0"/>
        <v>43273.365003999999</v>
      </c>
      <c r="D17" s="18">
        <f t="shared" si="1"/>
        <v>3606.1137503333334</v>
      </c>
      <c r="E17" s="19">
        <f t="shared" si="2"/>
        <v>21.89947621659919</v>
      </c>
      <c r="F17" s="19">
        <f t="shared" si="3"/>
        <v>10.949738108299595</v>
      </c>
      <c r="G17" s="19">
        <f t="shared" si="4"/>
        <v>4.3798952433198384</v>
      </c>
      <c r="H17" s="20">
        <f t="shared" si="5"/>
        <v>20.804502405769231</v>
      </c>
    </row>
    <row r="18" spans="1:8" x14ac:dyDescent="0.2">
      <c r="A18" s="8">
        <f t="shared" si="6"/>
        <v>11</v>
      </c>
      <c r="B18" s="18">
        <v>37357.769999999997</v>
      </c>
      <c r="C18" s="18">
        <f t="shared" si="0"/>
        <v>43772.099108999995</v>
      </c>
      <c r="D18" s="18">
        <f t="shared" si="1"/>
        <v>3647.6749257499996</v>
      </c>
      <c r="E18" s="19">
        <f t="shared" si="2"/>
        <v>22.151872018724696</v>
      </c>
      <c r="F18" s="19">
        <f t="shared" si="3"/>
        <v>11.075936009362348</v>
      </c>
      <c r="G18" s="19">
        <f t="shared" si="4"/>
        <v>4.4303744037449393</v>
      </c>
      <c r="H18" s="20">
        <f t="shared" si="5"/>
        <v>21.044278417788458</v>
      </c>
    </row>
    <row r="19" spans="1:8" x14ac:dyDescent="0.2">
      <c r="A19" s="8">
        <f t="shared" si="6"/>
        <v>12</v>
      </c>
      <c r="B19" s="18">
        <v>38544.26</v>
      </c>
      <c r="C19" s="18">
        <f t="shared" si="0"/>
        <v>45162.309441999998</v>
      </c>
      <c r="D19" s="18">
        <f t="shared" si="1"/>
        <v>3763.5257868333338</v>
      </c>
      <c r="E19" s="19">
        <f t="shared" si="2"/>
        <v>22.855419758097163</v>
      </c>
      <c r="F19" s="19">
        <f t="shared" si="3"/>
        <v>11.427709879048582</v>
      </c>
      <c r="G19" s="19">
        <f t="shared" si="4"/>
        <v>4.5710839516194328</v>
      </c>
      <c r="H19" s="20">
        <f t="shared" si="5"/>
        <v>21.712648770192306</v>
      </c>
    </row>
    <row r="20" spans="1:8" x14ac:dyDescent="0.2">
      <c r="A20" s="8">
        <f t="shared" si="6"/>
        <v>13</v>
      </c>
      <c r="B20" s="18">
        <v>38544.26</v>
      </c>
      <c r="C20" s="18">
        <f t="shared" si="0"/>
        <v>45162.309441999998</v>
      </c>
      <c r="D20" s="18">
        <f t="shared" si="1"/>
        <v>3763.5257868333338</v>
      </c>
      <c r="E20" s="19">
        <f t="shared" si="2"/>
        <v>22.855419758097163</v>
      </c>
      <c r="F20" s="19">
        <f t="shared" si="3"/>
        <v>11.427709879048582</v>
      </c>
      <c r="G20" s="19">
        <f t="shared" si="4"/>
        <v>4.5710839516194328</v>
      </c>
      <c r="H20" s="20">
        <f t="shared" si="5"/>
        <v>21.712648770192306</v>
      </c>
    </row>
    <row r="21" spans="1:8" x14ac:dyDescent="0.2">
      <c r="A21" s="8">
        <f t="shared" si="6"/>
        <v>14</v>
      </c>
      <c r="B21" s="18">
        <v>40156.39</v>
      </c>
      <c r="C21" s="18">
        <f t="shared" si="0"/>
        <v>47051.242162999995</v>
      </c>
      <c r="D21" s="18">
        <f t="shared" si="1"/>
        <v>3920.9368469166666</v>
      </c>
      <c r="E21" s="19">
        <f t="shared" si="2"/>
        <v>23.81135736993927</v>
      </c>
      <c r="F21" s="19">
        <f t="shared" si="3"/>
        <v>11.905678684969635</v>
      </c>
      <c r="G21" s="19">
        <f t="shared" si="4"/>
        <v>4.7622714739878536</v>
      </c>
      <c r="H21" s="20">
        <f t="shared" si="5"/>
        <v>22.620789501442307</v>
      </c>
    </row>
    <row r="22" spans="1:8" x14ac:dyDescent="0.2">
      <c r="A22" s="8">
        <f t="shared" si="6"/>
        <v>15</v>
      </c>
      <c r="B22" s="18">
        <v>40156.39</v>
      </c>
      <c r="C22" s="18">
        <f t="shared" si="0"/>
        <v>47051.242162999995</v>
      </c>
      <c r="D22" s="18">
        <f t="shared" si="1"/>
        <v>3920.9368469166666</v>
      </c>
      <c r="E22" s="19">
        <f t="shared" si="2"/>
        <v>23.81135736993927</v>
      </c>
      <c r="F22" s="19">
        <f t="shared" si="3"/>
        <v>11.905678684969635</v>
      </c>
      <c r="G22" s="19">
        <f t="shared" si="4"/>
        <v>4.7622714739878536</v>
      </c>
      <c r="H22" s="20">
        <f t="shared" si="5"/>
        <v>22.620789501442307</v>
      </c>
    </row>
    <row r="23" spans="1:8" x14ac:dyDescent="0.2">
      <c r="A23" s="8">
        <f t="shared" si="6"/>
        <v>16</v>
      </c>
      <c r="B23" s="18">
        <v>42415.47</v>
      </c>
      <c r="C23" s="18">
        <f t="shared" si="0"/>
        <v>49698.206199</v>
      </c>
      <c r="D23" s="18">
        <f t="shared" si="1"/>
        <v>4141.51718325</v>
      </c>
      <c r="E23" s="19">
        <f t="shared" si="2"/>
        <v>25.150914068319839</v>
      </c>
      <c r="F23" s="19">
        <f t="shared" si="3"/>
        <v>12.575457034159919</v>
      </c>
      <c r="G23" s="19">
        <f t="shared" si="4"/>
        <v>5.0301828136639681</v>
      </c>
      <c r="H23" s="20">
        <f t="shared" si="5"/>
        <v>23.893368364903846</v>
      </c>
    </row>
    <row r="24" spans="1:8" x14ac:dyDescent="0.2">
      <c r="A24" s="8">
        <f t="shared" si="6"/>
        <v>17</v>
      </c>
      <c r="B24" s="18">
        <v>43344.37</v>
      </c>
      <c r="C24" s="18">
        <f t="shared" si="0"/>
        <v>50786.598329</v>
      </c>
      <c r="D24" s="18">
        <f t="shared" si="1"/>
        <v>4232.2165274166673</v>
      </c>
      <c r="E24" s="19">
        <f t="shared" si="2"/>
        <v>25.701719802125506</v>
      </c>
      <c r="F24" s="19">
        <f t="shared" si="3"/>
        <v>12.850859901062753</v>
      </c>
      <c r="G24" s="19">
        <f t="shared" si="4"/>
        <v>5.1403439604251009</v>
      </c>
      <c r="H24" s="20">
        <f t="shared" si="5"/>
        <v>24.416633812019231</v>
      </c>
    </row>
    <row r="25" spans="1:8" x14ac:dyDescent="0.2">
      <c r="A25" s="8">
        <f t="shared" si="6"/>
        <v>18</v>
      </c>
      <c r="B25" s="18">
        <v>44674.400000000001</v>
      </c>
      <c r="C25" s="18">
        <f t="shared" si="0"/>
        <v>52344.994480000001</v>
      </c>
      <c r="D25" s="18">
        <f t="shared" si="1"/>
        <v>4362.0828733333337</v>
      </c>
      <c r="E25" s="19">
        <f t="shared" si="2"/>
        <v>26.49038182186235</v>
      </c>
      <c r="F25" s="19">
        <f t="shared" si="3"/>
        <v>13.245190910931175</v>
      </c>
      <c r="G25" s="19">
        <f t="shared" si="4"/>
        <v>5.29807636437247</v>
      </c>
      <c r="H25" s="20">
        <f t="shared" si="5"/>
        <v>25.165862730769231</v>
      </c>
    </row>
    <row r="26" spans="1:8" x14ac:dyDescent="0.2">
      <c r="A26" s="8">
        <f t="shared" si="6"/>
        <v>19</v>
      </c>
      <c r="B26" s="18">
        <v>45603.3</v>
      </c>
      <c r="C26" s="18">
        <f t="shared" si="0"/>
        <v>53433.386610000001</v>
      </c>
      <c r="D26" s="18">
        <f t="shared" si="1"/>
        <v>4452.7822175000001</v>
      </c>
      <c r="E26" s="19">
        <f t="shared" si="2"/>
        <v>27.041187555668017</v>
      </c>
      <c r="F26" s="19">
        <f t="shared" si="3"/>
        <v>13.520593777834009</v>
      </c>
      <c r="G26" s="19">
        <f t="shared" si="4"/>
        <v>5.4082375111336036</v>
      </c>
      <c r="H26" s="20">
        <f t="shared" si="5"/>
        <v>25.689128177884616</v>
      </c>
    </row>
    <row r="27" spans="1:8" x14ac:dyDescent="0.2">
      <c r="A27" s="8">
        <f t="shared" si="6"/>
        <v>20</v>
      </c>
      <c r="B27" s="18">
        <v>45603.3</v>
      </c>
      <c r="C27" s="18">
        <f t="shared" si="0"/>
        <v>53433.386610000001</v>
      </c>
      <c r="D27" s="18">
        <f t="shared" si="1"/>
        <v>4452.7822175000001</v>
      </c>
      <c r="E27" s="19">
        <f t="shared" si="2"/>
        <v>27.041187555668017</v>
      </c>
      <c r="F27" s="19">
        <f t="shared" si="3"/>
        <v>13.520593777834009</v>
      </c>
      <c r="G27" s="19">
        <f t="shared" si="4"/>
        <v>5.4082375111336036</v>
      </c>
      <c r="H27" s="20">
        <f t="shared" si="5"/>
        <v>25.689128177884616</v>
      </c>
    </row>
    <row r="28" spans="1:8" x14ac:dyDescent="0.2">
      <c r="A28" s="8">
        <f t="shared" si="6"/>
        <v>21</v>
      </c>
      <c r="B28" s="18">
        <v>46532.2</v>
      </c>
      <c r="C28" s="18">
        <f t="shared" si="0"/>
        <v>54521.778739999994</v>
      </c>
      <c r="D28" s="18">
        <f t="shared" si="1"/>
        <v>4543.4815616666665</v>
      </c>
      <c r="E28" s="19">
        <f t="shared" si="2"/>
        <v>27.591993289473681</v>
      </c>
      <c r="F28" s="19">
        <f t="shared" si="3"/>
        <v>13.795996644736841</v>
      </c>
      <c r="G28" s="19">
        <f t="shared" si="4"/>
        <v>5.5183986578947364</v>
      </c>
      <c r="H28" s="20">
        <f t="shared" si="5"/>
        <v>26.212393624999997</v>
      </c>
    </row>
    <row r="29" spans="1:8" x14ac:dyDescent="0.2">
      <c r="A29" s="8">
        <f t="shared" si="6"/>
        <v>22</v>
      </c>
      <c r="B29" s="18">
        <v>46604.95</v>
      </c>
      <c r="C29" s="18">
        <f t="shared" si="0"/>
        <v>54607.019914999997</v>
      </c>
      <c r="D29" s="18">
        <f t="shared" si="1"/>
        <v>4550.5849929166661</v>
      </c>
      <c r="E29" s="19">
        <f t="shared" si="2"/>
        <v>27.635131535931173</v>
      </c>
      <c r="F29" s="19">
        <f t="shared" si="3"/>
        <v>13.817565767965586</v>
      </c>
      <c r="G29" s="19">
        <f t="shared" si="4"/>
        <v>5.5270263071862349</v>
      </c>
      <c r="H29" s="20">
        <f t="shared" si="5"/>
        <v>26.253374959134614</v>
      </c>
    </row>
    <row r="30" spans="1:8" x14ac:dyDescent="0.2">
      <c r="A30" s="8">
        <f t="shared" si="6"/>
        <v>23</v>
      </c>
      <c r="B30" s="18">
        <v>48217.09</v>
      </c>
      <c r="C30" s="18">
        <f t="shared" si="0"/>
        <v>56495.964352999996</v>
      </c>
      <c r="D30" s="18">
        <f t="shared" si="1"/>
        <v>4707.997029416666</v>
      </c>
      <c r="E30" s="19">
        <f t="shared" si="2"/>
        <v>28.591075077429149</v>
      </c>
      <c r="F30" s="19">
        <f t="shared" si="3"/>
        <v>14.295537538714575</v>
      </c>
      <c r="G30" s="19">
        <f t="shared" si="4"/>
        <v>5.7182150154858302</v>
      </c>
      <c r="H30" s="20">
        <f t="shared" si="5"/>
        <v>27.16152132355769</v>
      </c>
    </row>
    <row r="31" spans="1:8" x14ac:dyDescent="0.2">
      <c r="A31" s="8">
        <f t="shared" si="6"/>
        <v>24</v>
      </c>
      <c r="B31" s="18">
        <v>49829.24</v>
      </c>
      <c r="C31" s="18">
        <f t="shared" si="0"/>
        <v>58384.920507999996</v>
      </c>
      <c r="D31" s="18">
        <f t="shared" si="1"/>
        <v>4865.410042333333</v>
      </c>
      <c r="E31" s="19">
        <f t="shared" si="2"/>
        <v>29.547024548582993</v>
      </c>
      <c r="F31" s="19">
        <f t="shared" si="3"/>
        <v>14.773512274291496</v>
      </c>
      <c r="G31" s="19">
        <f t="shared" si="4"/>
        <v>5.9094049097165984</v>
      </c>
      <c r="H31" s="20">
        <f t="shared" si="5"/>
        <v>28.069673321153843</v>
      </c>
    </row>
    <row r="32" spans="1:8" x14ac:dyDescent="0.2">
      <c r="A32" s="8">
        <f t="shared" si="6"/>
        <v>25</v>
      </c>
      <c r="B32" s="18">
        <v>49919.64</v>
      </c>
      <c r="C32" s="18">
        <f t="shared" si="0"/>
        <v>58490.842187999995</v>
      </c>
      <c r="D32" s="18">
        <f t="shared" si="1"/>
        <v>4874.2368489999999</v>
      </c>
      <c r="E32" s="19">
        <f t="shared" si="2"/>
        <v>29.60062863765182</v>
      </c>
      <c r="F32" s="19">
        <f t="shared" si="3"/>
        <v>14.80031431882591</v>
      </c>
      <c r="G32" s="19">
        <f t="shared" si="4"/>
        <v>5.9201257275303636</v>
      </c>
      <c r="H32" s="20">
        <f t="shared" si="5"/>
        <v>28.120597205769229</v>
      </c>
    </row>
    <row r="33" spans="1:8" x14ac:dyDescent="0.2">
      <c r="A33" s="8">
        <f t="shared" si="6"/>
        <v>26</v>
      </c>
      <c r="B33" s="18">
        <v>50003.41</v>
      </c>
      <c r="C33" s="18">
        <f t="shared" si="0"/>
        <v>58588.995497000004</v>
      </c>
      <c r="D33" s="18">
        <f t="shared" si="1"/>
        <v>4882.4162914166664</v>
      </c>
      <c r="E33" s="19">
        <f t="shared" si="2"/>
        <v>29.650301364878544</v>
      </c>
      <c r="F33" s="19">
        <f t="shared" si="3"/>
        <v>14.825150682439272</v>
      </c>
      <c r="G33" s="19">
        <f t="shared" si="4"/>
        <v>5.9300602729757088</v>
      </c>
      <c r="H33" s="20">
        <f t="shared" si="5"/>
        <v>28.167786296634617</v>
      </c>
    </row>
    <row r="34" spans="1:8" x14ac:dyDescent="0.2">
      <c r="A34" s="8">
        <f t="shared" si="6"/>
        <v>27</v>
      </c>
      <c r="B34" s="18">
        <v>50081.02</v>
      </c>
      <c r="C34" s="18">
        <f t="shared" si="0"/>
        <v>58679.931133999991</v>
      </c>
      <c r="D34" s="18">
        <f t="shared" si="1"/>
        <v>4889.9942611666665</v>
      </c>
      <c r="E34" s="19">
        <f t="shared" si="2"/>
        <v>29.696321424089064</v>
      </c>
      <c r="F34" s="19">
        <f t="shared" si="3"/>
        <v>14.848160712044532</v>
      </c>
      <c r="G34" s="19">
        <f t="shared" si="4"/>
        <v>5.9392642848178125</v>
      </c>
      <c r="H34" s="20">
        <f t="shared" si="5"/>
        <v>28.211505352884611</v>
      </c>
    </row>
    <row r="35" spans="1:8" x14ac:dyDescent="0.2">
      <c r="A35" s="8">
        <f t="shared" si="6"/>
        <v>28</v>
      </c>
      <c r="B35" s="18">
        <v>50152.92</v>
      </c>
      <c r="C35" s="18">
        <f t="shared" si="0"/>
        <v>58764.176363999999</v>
      </c>
      <c r="D35" s="18">
        <f t="shared" si="1"/>
        <v>4897.0146969999996</v>
      </c>
      <c r="E35" s="19">
        <f t="shared" si="2"/>
        <v>29.738955649797571</v>
      </c>
      <c r="F35" s="19">
        <f t="shared" si="3"/>
        <v>14.869477824898786</v>
      </c>
      <c r="G35" s="19">
        <f t="shared" si="4"/>
        <v>5.9477911299595139</v>
      </c>
      <c r="H35" s="20">
        <f t="shared" si="5"/>
        <v>28.252007867307693</v>
      </c>
    </row>
    <row r="36" spans="1:8" x14ac:dyDescent="0.2">
      <c r="A36" s="8">
        <f t="shared" si="6"/>
        <v>29</v>
      </c>
      <c r="B36" s="18">
        <v>50219.5</v>
      </c>
      <c r="C36" s="18">
        <f t="shared" si="0"/>
        <v>58842.188150000002</v>
      </c>
      <c r="D36" s="18">
        <f t="shared" si="1"/>
        <v>4903.5156791666659</v>
      </c>
      <c r="E36" s="19">
        <f t="shared" si="2"/>
        <v>29.778435298582998</v>
      </c>
      <c r="F36" s="19">
        <f t="shared" si="3"/>
        <v>14.889217649291499</v>
      </c>
      <c r="G36" s="19">
        <f t="shared" si="4"/>
        <v>5.9556870597165998</v>
      </c>
      <c r="H36" s="20">
        <f t="shared" si="5"/>
        <v>28.289513533653846</v>
      </c>
    </row>
    <row r="37" spans="1:8" x14ac:dyDescent="0.2">
      <c r="A37" s="8">
        <f t="shared" si="6"/>
        <v>30</v>
      </c>
      <c r="B37" s="18">
        <v>50281.23</v>
      </c>
      <c r="C37" s="18">
        <f t="shared" si="0"/>
        <v>58914.517190999999</v>
      </c>
      <c r="D37" s="18">
        <f t="shared" si="1"/>
        <v>4909.5430992499996</v>
      </c>
      <c r="E37" s="19">
        <f t="shared" si="2"/>
        <v>29.815039064271254</v>
      </c>
      <c r="F37" s="19">
        <f t="shared" si="3"/>
        <v>14.907519532135627</v>
      </c>
      <c r="G37" s="19">
        <f t="shared" si="4"/>
        <v>5.9630078128542507</v>
      </c>
      <c r="H37" s="20">
        <f t="shared" si="5"/>
        <v>28.324287111057693</v>
      </c>
    </row>
    <row r="38" spans="1:8" x14ac:dyDescent="0.2">
      <c r="A38" s="8">
        <f t="shared" si="6"/>
        <v>31</v>
      </c>
      <c r="B38" s="18">
        <v>50338.35</v>
      </c>
      <c r="C38" s="18">
        <f t="shared" si="0"/>
        <v>58981.444694999998</v>
      </c>
      <c r="D38" s="18">
        <f t="shared" si="1"/>
        <v>4915.1203912500005</v>
      </c>
      <c r="E38" s="19">
        <f t="shared" si="2"/>
        <v>29.848909258603239</v>
      </c>
      <c r="F38" s="19">
        <f t="shared" si="3"/>
        <v>14.92445462930162</v>
      </c>
      <c r="G38" s="19">
        <f t="shared" si="4"/>
        <v>5.969781851720648</v>
      </c>
      <c r="H38" s="20">
        <f t="shared" si="5"/>
        <v>28.356463795673076</v>
      </c>
    </row>
    <row r="39" spans="1:8" x14ac:dyDescent="0.2">
      <c r="A39" s="8">
        <f t="shared" si="6"/>
        <v>32</v>
      </c>
      <c r="B39" s="18">
        <v>50391.26</v>
      </c>
      <c r="C39" s="18">
        <f t="shared" si="0"/>
        <v>59043.439341999998</v>
      </c>
      <c r="D39" s="18">
        <f t="shared" si="1"/>
        <v>4920.2866118333332</v>
      </c>
      <c r="E39" s="19">
        <f t="shared" si="2"/>
        <v>29.880283067813764</v>
      </c>
      <c r="F39" s="19">
        <f t="shared" si="3"/>
        <v>14.940141533906882</v>
      </c>
      <c r="G39" s="19">
        <f t="shared" si="4"/>
        <v>5.9760566135627524</v>
      </c>
      <c r="H39" s="20">
        <f t="shared" si="5"/>
        <v>28.386268914423077</v>
      </c>
    </row>
    <row r="40" spans="1:8" x14ac:dyDescent="0.2">
      <c r="A40" s="8">
        <f t="shared" si="6"/>
        <v>33</v>
      </c>
      <c r="B40" s="18">
        <v>50440.24</v>
      </c>
      <c r="C40" s="18">
        <f t="shared" si="0"/>
        <v>59100.829207999996</v>
      </c>
      <c r="D40" s="18">
        <f t="shared" si="1"/>
        <v>4925.0691006666666</v>
      </c>
      <c r="E40" s="19">
        <f t="shared" si="2"/>
        <v>29.909326522267204</v>
      </c>
      <c r="F40" s="19">
        <f t="shared" si="3"/>
        <v>14.954663261133602</v>
      </c>
      <c r="G40" s="19">
        <f t="shared" si="4"/>
        <v>5.9818653044534411</v>
      </c>
      <c r="H40" s="20">
        <f t="shared" si="5"/>
        <v>28.413860196153845</v>
      </c>
    </row>
    <row r="41" spans="1:8" x14ac:dyDescent="0.2">
      <c r="A41" s="8">
        <f t="shared" si="6"/>
        <v>34</v>
      </c>
      <c r="B41" s="18">
        <v>50485.62</v>
      </c>
      <c r="C41" s="18">
        <f t="shared" si="0"/>
        <v>59154.000954000003</v>
      </c>
      <c r="D41" s="18">
        <f t="shared" si="1"/>
        <v>4929.5000795000005</v>
      </c>
      <c r="E41" s="19">
        <f t="shared" si="2"/>
        <v>29.93623530060729</v>
      </c>
      <c r="F41" s="19">
        <f t="shared" si="3"/>
        <v>14.968117650303645</v>
      </c>
      <c r="G41" s="19">
        <f t="shared" si="4"/>
        <v>5.987247060121458</v>
      </c>
      <c r="H41" s="20">
        <f t="shared" si="5"/>
        <v>28.439423535576925</v>
      </c>
    </row>
    <row r="42" spans="1:8" x14ac:dyDescent="0.2">
      <c r="A42" s="21">
        <f t="shared" si="6"/>
        <v>35</v>
      </c>
      <c r="B42" s="22">
        <v>50527.61</v>
      </c>
      <c r="C42" s="22">
        <f t="shared" si="0"/>
        <v>59203.200637000002</v>
      </c>
      <c r="D42" s="22">
        <f t="shared" si="1"/>
        <v>4933.6000530833335</v>
      </c>
      <c r="E42" s="23">
        <f t="shared" si="2"/>
        <v>29.961133925607289</v>
      </c>
      <c r="F42" s="23">
        <f t="shared" si="3"/>
        <v>14.980566962803644</v>
      </c>
      <c r="G42" s="23">
        <f t="shared" si="4"/>
        <v>5.9922267851214581</v>
      </c>
      <c r="H42" s="24">
        <f t="shared" si="5"/>
        <v>28.463077229326924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18</v>
      </c>
      <c r="B1" s="1" t="s">
        <v>52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25666.77</v>
      </c>
      <c r="C7" s="18">
        <f t="shared" ref="C7:C42" si="0">B7*$D$3</f>
        <v>30073.754409000001</v>
      </c>
      <c r="D7" s="18">
        <f t="shared" ref="D7:D42" si="1">B7/12*$D$3</f>
        <v>2506.1462007499999</v>
      </c>
      <c r="E7" s="19">
        <f t="shared" ref="E7:E42" si="2">C7/1976</f>
        <v>15.219511340587045</v>
      </c>
      <c r="F7" s="19">
        <f>E7/2</f>
        <v>7.6097556702935227</v>
      </c>
      <c r="G7" s="19">
        <f>E7/5</f>
        <v>3.0439022681174093</v>
      </c>
      <c r="H7" s="20">
        <f>C7/2080</f>
        <v>14.458535773557692</v>
      </c>
    </row>
    <row r="8" spans="1:8" x14ac:dyDescent="0.2">
      <c r="A8" s="8">
        <f>A7+1</f>
        <v>1</v>
      </c>
      <c r="B8" s="18">
        <v>26136.69</v>
      </c>
      <c r="C8" s="18">
        <f t="shared" si="0"/>
        <v>30624.359672999999</v>
      </c>
      <c r="D8" s="18">
        <f t="shared" si="1"/>
        <v>2552.0299727499996</v>
      </c>
      <c r="E8" s="19">
        <f t="shared" si="2"/>
        <v>15.498157729251012</v>
      </c>
      <c r="F8" s="19">
        <f t="shared" ref="F8:F42" si="3">E8/2</f>
        <v>7.7490788646255062</v>
      </c>
      <c r="G8" s="19">
        <f t="shared" ref="G8:G42" si="4">E8/5</f>
        <v>3.0996315458502024</v>
      </c>
      <c r="H8" s="20">
        <f t="shared" ref="H8:H42" si="5">C8/2080</f>
        <v>14.72324984278846</v>
      </c>
    </row>
    <row r="9" spans="1:8" x14ac:dyDescent="0.2">
      <c r="A9" s="8">
        <f t="shared" ref="A9:A42" si="6">A8+1</f>
        <v>2</v>
      </c>
      <c r="B9" s="18">
        <v>26669.59</v>
      </c>
      <c r="C9" s="18">
        <f t="shared" si="0"/>
        <v>31248.758602999998</v>
      </c>
      <c r="D9" s="18">
        <f t="shared" si="1"/>
        <v>2604.0632169166665</v>
      </c>
      <c r="E9" s="19">
        <f t="shared" si="2"/>
        <v>15.814149090587044</v>
      </c>
      <c r="F9" s="19">
        <f t="shared" si="3"/>
        <v>7.907074545293522</v>
      </c>
      <c r="G9" s="19">
        <f t="shared" si="4"/>
        <v>3.1628298181174088</v>
      </c>
      <c r="H9" s="20">
        <f t="shared" si="5"/>
        <v>15.023441636057692</v>
      </c>
    </row>
    <row r="10" spans="1:8" x14ac:dyDescent="0.2">
      <c r="A10" s="8">
        <f t="shared" si="6"/>
        <v>3</v>
      </c>
      <c r="B10" s="18">
        <v>27625.45</v>
      </c>
      <c r="C10" s="18">
        <f t="shared" si="0"/>
        <v>32368.739764999998</v>
      </c>
      <c r="D10" s="18">
        <f t="shared" si="1"/>
        <v>2697.3949804166668</v>
      </c>
      <c r="E10" s="19">
        <f t="shared" si="2"/>
        <v>16.380941176619434</v>
      </c>
      <c r="F10" s="19">
        <f t="shared" si="3"/>
        <v>8.1904705883097169</v>
      </c>
      <c r="G10" s="19">
        <f t="shared" si="4"/>
        <v>3.2761882353238869</v>
      </c>
      <c r="H10" s="20">
        <f t="shared" si="5"/>
        <v>15.56189411778846</v>
      </c>
    </row>
    <row r="11" spans="1:8" x14ac:dyDescent="0.2">
      <c r="A11" s="8">
        <f t="shared" si="6"/>
        <v>4</v>
      </c>
      <c r="B11" s="18">
        <v>28575.57</v>
      </c>
      <c r="C11" s="18">
        <f t="shared" si="0"/>
        <v>33481.995368999997</v>
      </c>
      <c r="D11" s="18">
        <f t="shared" si="1"/>
        <v>2790.1662807500002</v>
      </c>
      <c r="E11" s="19">
        <f t="shared" si="2"/>
        <v>16.944329640182186</v>
      </c>
      <c r="F11" s="19">
        <f t="shared" si="3"/>
        <v>8.4721648200910931</v>
      </c>
      <c r="G11" s="19">
        <f t="shared" si="4"/>
        <v>3.388865928036437</v>
      </c>
      <c r="H11" s="20">
        <f t="shared" si="5"/>
        <v>16.097113158173077</v>
      </c>
    </row>
    <row r="12" spans="1:8" x14ac:dyDescent="0.2">
      <c r="A12" s="8">
        <f t="shared" si="6"/>
        <v>5</v>
      </c>
      <c r="B12" s="18">
        <v>28581.3</v>
      </c>
      <c r="C12" s="18">
        <f t="shared" si="0"/>
        <v>33488.709210000001</v>
      </c>
      <c r="D12" s="18">
        <f t="shared" si="1"/>
        <v>2790.7257675000001</v>
      </c>
      <c r="E12" s="19">
        <f t="shared" si="2"/>
        <v>16.947727332995953</v>
      </c>
      <c r="F12" s="19">
        <f t="shared" si="3"/>
        <v>8.4738636664979765</v>
      </c>
      <c r="G12" s="19">
        <f t="shared" si="4"/>
        <v>3.3895454665991904</v>
      </c>
      <c r="H12" s="20">
        <f t="shared" si="5"/>
        <v>16.100340966346153</v>
      </c>
    </row>
    <row r="13" spans="1:8" x14ac:dyDescent="0.2">
      <c r="A13" s="8">
        <f t="shared" si="6"/>
        <v>6</v>
      </c>
      <c r="B13" s="18">
        <v>29736.12</v>
      </c>
      <c r="C13" s="18">
        <f t="shared" si="0"/>
        <v>34841.811803999997</v>
      </c>
      <c r="D13" s="18">
        <f t="shared" si="1"/>
        <v>2903.4843169999995</v>
      </c>
      <c r="E13" s="19">
        <f t="shared" si="2"/>
        <v>17.632495852226718</v>
      </c>
      <c r="F13" s="19">
        <f t="shared" si="3"/>
        <v>8.8162479261133591</v>
      </c>
      <c r="G13" s="19">
        <f t="shared" si="4"/>
        <v>3.5264991704453434</v>
      </c>
      <c r="H13" s="20">
        <f t="shared" si="5"/>
        <v>16.750871059615385</v>
      </c>
    </row>
    <row r="14" spans="1:8" x14ac:dyDescent="0.2">
      <c r="A14" s="8">
        <f t="shared" si="6"/>
        <v>7</v>
      </c>
      <c r="B14" s="18">
        <v>29736.12</v>
      </c>
      <c r="C14" s="18">
        <f t="shared" si="0"/>
        <v>34841.811803999997</v>
      </c>
      <c r="D14" s="18">
        <f t="shared" si="1"/>
        <v>2903.4843169999995</v>
      </c>
      <c r="E14" s="19">
        <f t="shared" si="2"/>
        <v>17.632495852226718</v>
      </c>
      <c r="F14" s="19">
        <f t="shared" si="3"/>
        <v>8.8162479261133591</v>
      </c>
      <c r="G14" s="19">
        <f t="shared" si="4"/>
        <v>3.5264991704453434</v>
      </c>
      <c r="H14" s="20">
        <f t="shared" si="5"/>
        <v>16.750871059615385</v>
      </c>
    </row>
    <row r="15" spans="1:8" x14ac:dyDescent="0.2">
      <c r="A15" s="8">
        <f t="shared" si="6"/>
        <v>8</v>
      </c>
      <c r="B15" s="18">
        <v>30650.73</v>
      </c>
      <c r="C15" s="18">
        <f t="shared" si="0"/>
        <v>35913.460340999998</v>
      </c>
      <c r="D15" s="18">
        <f t="shared" si="1"/>
        <v>2992.7883617499997</v>
      </c>
      <c r="E15" s="19">
        <f t="shared" si="2"/>
        <v>18.17482810779352</v>
      </c>
      <c r="F15" s="19">
        <f t="shared" si="3"/>
        <v>9.0874140538967598</v>
      </c>
      <c r="G15" s="19">
        <f t="shared" si="4"/>
        <v>3.6349656215587038</v>
      </c>
      <c r="H15" s="20">
        <f t="shared" si="5"/>
        <v>17.266086702403847</v>
      </c>
    </row>
    <row r="16" spans="1:8" x14ac:dyDescent="0.2">
      <c r="A16" s="8">
        <f t="shared" si="6"/>
        <v>9</v>
      </c>
      <c r="B16" s="18">
        <v>30665.43</v>
      </c>
      <c r="C16" s="18">
        <f t="shared" si="0"/>
        <v>35930.684330999997</v>
      </c>
      <c r="D16" s="18">
        <f t="shared" si="1"/>
        <v>2994.2236942499999</v>
      </c>
      <c r="E16" s="19">
        <f t="shared" si="2"/>
        <v>18.183544701923076</v>
      </c>
      <c r="F16" s="19">
        <f t="shared" si="3"/>
        <v>9.0917723509615378</v>
      </c>
      <c r="G16" s="19">
        <f t="shared" si="4"/>
        <v>3.6367089403846151</v>
      </c>
      <c r="H16" s="20">
        <f t="shared" si="5"/>
        <v>17.27436746682692</v>
      </c>
    </row>
    <row r="17" spans="1:8" x14ac:dyDescent="0.2">
      <c r="A17" s="8">
        <f t="shared" si="6"/>
        <v>10</v>
      </c>
      <c r="B17" s="18">
        <v>32019.63</v>
      </c>
      <c r="C17" s="18">
        <f t="shared" si="0"/>
        <v>37517.400471000001</v>
      </c>
      <c r="D17" s="18">
        <f t="shared" si="1"/>
        <v>3126.4500392500004</v>
      </c>
      <c r="E17" s="19">
        <f t="shared" si="2"/>
        <v>18.986538699898787</v>
      </c>
      <c r="F17" s="19">
        <f t="shared" si="3"/>
        <v>9.4932693499493936</v>
      </c>
      <c r="G17" s="19">
        <f t="shared" si="4"/>
        <v>3.7973077399797575</v>
      </c>
      <c r="H17" s="20">
        <f t="shared" si="5"/>
        <v>18.037211764903848</v>
      </c>
    </row>
    <row r="18" spans="1:8" x14ac:dyDescent="0.2">
      <c r="A18" s="8">
        <f t="shared" si="6"/>
        <v>11</v>
      </c>
      <c r="B18" s="18">
        <v>32034.35</v>
      </c>
      <c r="C18" s="18">
        <f t="shared" si="0"/>
        <v>37534.647894999995</v>
      </c>
      <c r="D18" s="18">
        <f t="shared" si="1"/>
        <v>3127.8873245833333</v>
      </c>
      <c r="E18" s="19">
        <f t="shared" si="2"/>
        <v>18.995267153340077</v>
      </c>
      <c r="F18" s="19">
        <f t="shared" si="3"/>
        <v>9.4976335766700384</v>
      </c>
      <c r="G18" s="19">
        <f t="shared" si="4"/>
        <v>3.7990534306680153</v>
      </c>
      <c r="H18" s="20">
        <f t="shared" si="5"/>
        <v>18.045503795673074</v>
      </c>
    </row>
    <row r="19" spans="1:8" x14ac:dyDescent="0.2">
      <c r="A19" s="8">
        <f t="shared" si="6"/>
        <v>12</v>
      </c>
      <c r="B19" s="18">
        <v>32918.76</v>
      </c>
      <c r="C19" s="18">
        <f t="shared" si="0"/>
        <v>38570.911092000002</v>
      </c>
      <c r="D19" s="18">
        <f t="shared" si="1"/>
        <v>3214.2425909999997</v>
      </c>
      <c r="E19" s="19">
        <f t="shared" si="2"/>
        <v>19.519691848178137</v>
      </c>
      <c r="F19" s="19">
        <f t="shared" si="3"/>
        <v>9.7598459240890687</v>
      </c>
      <c r="G19" s="19">
        <f t="shared" si="4"/>
        <v>3.9039383696356276</v>
      </c>
      <c r="H19" s="20">
        <f t="shared" si="5"/>
        <v>18.543707255769231</v>
      </c>
    </row>
    <row r="20" spans="1:8" x14ac:dyDescent="0.2">
      <c r="A20" s="8">
        <f t="shared" si="6"/>
        <v>13</v>
      </c>
      <c r="B20" s="18">
        <v>32918.76</v>
      </c>
      <c r="C20" s="18">
        <f t="shared" si="0"/>
        <v>38570.911092000002</v>
      </c>
      <c r="D20" s="18">
        <f t="shared" si="1"/>
        <v>3214.2425909999997</v>
      </c>
      <c r="E20" s="19">
        <f t="shared" si="2"/>
        <v>19.519691848178137</v>
      </c>
      <c r="F20" s="19">
        <f t="shared" si="3"/>
        <v>9.7598459240890687</v>
      </c>
      <c r="G20" s="19">
        <f t="shared" si="4"/>
        <v>3.9039383696356276</v>
      </c>
      <c r="H20" s="20">
        <f t="shared" si="5"/>
        <v>18.543707255769231</v>
      </c>
    </row>
    <row r="21" spans="1:8" x14ac:dyDescent="0.2">
      <c r="A21" s="8">
        <f t="shared" si="6"/>
        <v>14</v>
      </c>
      <c r="B21" s="18">
        <v>34107.360000000001</v>
      </c>
      <c r="C21" s="18">
        <f t="shared" si="0"/>
        <v>39963.593712000002</v>
      </c>
      <c r="D21" s="18">
        <f t="shared" si="1"/>
        <v>3330.2994760000001</v>
      </c>
      <c r="E21" s="19">
        <f t="shared" si="2"/>
        <v>20.224490744939271</v>
      </c>
      <c r="F21" s="19">
        <f t="shared" si="3"/>
        <v>10.112245372469635</v>
      </c>
      <c r="G21" s="19">
        <f t="shared" si="4"/>
        <v>4.0448981489878539</v>
      </c>
      <c r="H21" s="20">
        <f t="shared" si="5"/>
        <v>19.213266207692307</v>
      </c>
    </row>
    <row r="22" spans="1:8" x14ac:dyDescent="0.2">
      <c r="A22" s="8">
        <f t="shared" si="6"/>
        <v>15</v>
      </c>
      <c r="B22" s="18">
        <v>34122.080000000002</v>
      </c>
      <c r="C22" s="18">
        <f t="shared" si="0"/>
        <v>39980.841136000003</v>
      </c>
      <c r="D22" s="18">
        <f t="shared" si="1"/>
        <v>3331.7367613333331</v>
      </c>
      <c r="E22" s="19">
        <f t="shared" si="2"/>
        <v>20.233219198380567</v>
      </c>
      <c r="F22" s="19">
        <f t="shared" si="3"/>
        <v>10.116609599190284</v>
      </c>
      <c r="G22" s="19">
        <f t="shared" si="4"/>
        <v>4.0466438396761131</v>
      </c>
      <c r="H22" s="20">
        <f t="shared" si="5"/>
        <v>19.22155823846154</v>
      </c>
    </row>
    <row r="23" spans="1:8" x14ac:dyDescent="0.2">
      <c r="A23" s="8">
        <f t="shared" si="6"/>
        <v>16</v>
      </c>
      <c r="B23" s="18">
        <v>35476.28</v>
      </c>
      <c r="C23" s="18">
        <f t="shared" si="0"/>
        <v>41567.557276</v>
      </c>
      <c r="D23" s="18">
        <f t="shared" si="1"/>
        <v>3463.9631063333331</v>
      </c>
      <c r="E23" s="19">
        <f t="shared" si="2"/>
        <v>21.036213196356275</v>
      </c>
      <c r="F23" s="19">
        <f t="shared" si="3"/>
        <v>10.518106598178138</v>
      </c>
      <c r="G23" s="19">
        <f t="shared" si="4"/>
        <v>4.2072426392712554</v>
      </c>
      <c r="H23" s="20">
        <f t="shared" si="5"/>
        <v>19.984402536538461</v>
      </c>
    </row>
    <row r="24" spans="1:8" x14ac:dyDescent="0.2">
      <c r="A24" s="8">
        <f t="shared" si="6"/>
        <v>17</v>
      </c>
      <c r="B24" s="18">
        <v>35490.97</v>
      </c>
      <c r="C24" s="18">
        <f t="shared" si="0"/>
        <v>41584.769548999997</v>
      </c>
      <c r="D24" s="18">
        <f t="shared" si="1"/>
        <v>3465.3974624166667</v>
      </c>
      <c r="E24" s="19">
        <f t="shared" si="2"/>
        <v>21.044923860829957</v>
      </c>
      <c r="F24" s="19">
        <f t="shared" si="3"/>
        <v>10.522461930414979</v>
      </c>
      <c r="G24" s="19">
        <f t="shared" si="4"/>
        <v>4.2089847721659917</v>
      </c>
      <c r="H24" s="20">
        <f t="shared" si="5"/>
        <v>19.99267766778846</v>
      </c>
    </row>
    <row r="25" spans="1:8" x14ac:dyDescent="0.2">
      <c r="A25" s="8">
        <f t="shared" si="6"/>
        <v>18</v>
      </c>
      <c r="B25" s="18">
        <v>36845.17</v>
      </c>
      <c r="C25" s="18">
        <f t="shared" si="0"/>
        <v>43171.485688999994</v>
      </c>
      <c r="D25" s="18">
        <f t="shared" si="1"/>
        <v>3597.6238074166668</v>
      </c>
      <c r="E25" s="19">
        <f t="shared" si="2"/>
        <v>21.847917858805666</v>
      </c>
      <c r="F25" s="19">
        <f t="shared" si="3"/>
        <v>10.923958929402833</v>
      </c>
      <c r="G25" s="19">
        <f t="shared" si="4"/>
        <v>4.3695835717611331</v>
      </c>
      <c r="H25" s="20">
        <f t="shared" si="5"/>
        <v>20.75552196586538</v>
      </c>
    </row>
    <row r="26" spans="1:8" x14ac:dyDescent="0.2">
      <c r="A26" s="8">
        <f t="shared" si="6"/>
        <v>19</v>
      </c>
      <c r="B26" s="18">
        <v>36859.910000000003</v>
      </c>
      <c r="C26" s="18">
        <f t="shared" si="0"/>
        <v>43188.756547000005</v>
      </c>
      <c r="D26" s="18">
        <f t="shared" si="1"/>
        <v>3599.0630455833334</v>
      </c>
      <c r="E26" s="19">
        <f t="shared" si="2"/>
        <v>21.856658171558706</v>
      </c>
      <c r="F26" s="19">
        <f t="shared" si="3"/>
        <v>10.928329085779353</v>
      </c>
      <c r="G26" s="19">
        <f t="shared" si="4"/>
        <v>4.3713316343117414</v>
      </c>
      <c r="H26" s="20">
        <f t="shared" si="5"/>
        <v>20.76382526298077</v>
      </c>
    </row>
    <row r="27" spans="1:8" x14ac:dyDescent="0.2">
      <c r="A27" s="8">
        <f t="shared" si="6"/>
        <v>20</v>
      </c>
      <c r="B27" s="18">
        <v>38214.1</v>
      </c>
      <c r="C27" s="18">
        <f t="shared" si="0"/>
        <v>44775.46097</v>
      </c>
      <c r="D27" s="18">
        <f t="shared" si="1"/>
        <v>3731.2884141666664</v>
      </c>
      <c r="E27" s="19">
        <f t="shared" si="2"/>
        <v>22.659646239878544</v>
      </c>
      <c r="F27" s="19">
        <f t="shared" si="3"/>
        <v>11.329823119939272</v>
      </c>
      <c r="G27" s="19">
        <f t="shared" si="4"/>
        <v>4.5319292479757092</v>
      </c>
      <c r="H27" s="20">
        <f t="shared" si="5"/>
        <v>21.526663927884616</v>
      </c>
    </row>
    <row r="28" spans="1:8" x14ac:dyDescent="0.2">
      <c r="A28" s="8">
        <f t="shared" si="6"/>
        <v>21</v>
      </c>
      <c r="B28" s="18">
        <v>38228.79</v>
      </c>
      <c r="C28" s="18">
        <f t="shared" si="0"/>
        <v>44792.673242999997</v>
      </c>
      <c r="D28" s="18">
        <f t="shared" si="1"/>
        <v>3732.7227702499999</v>
      </c>
      <c r="E28" s="19">
        <f t="shared" si="2"/>
        <v>22.668356904352226</v>
      </c>
      <c r="F28" s="19">
        <f t="shared" si="3"/>
        <v>11.334178452176113</v>
      </c>
      <c r="G28" s="19">
        <f t="shared" si="4"/>
        <v>4.5336713808704454</v>
      </c>
      <c r="H28" s="20">
        <f t="shared" si="5"/>
        <v>21.534939059134615</v>
      </c>
    </row>
    <row r="29" spans="1:8" x14ac:dyDescent="0.2">
      <c r="A29" s="8">
        <f t="shared" si="6"/>
        <v>22</v>
      </c>
      <c r="B29" s="18">
        <v>39583</v>
      </c>
      <c r="C29" s="18">
        <f t="shared" si="0"/>
        <v>46379.401099999995</v>
      </c>
      <c r="D29" s="18">
        <f t="shared" si="1"/>
        <v>3864.9500916666666</v>
      </c>
      <c r="E29" s="19">
        <f t="shared" si="2"/>
        <v>23.471356831983805</v>
      </c>
      <c r="F29" s="19">
        <f t="shared" si="3"/>
        <v>11.735678415991902</v>
      </c>
      <c r="G29" s="19">
        <f t="shared" si="4"/>
        <v>4.6942713663967606</v>
      </c>
      <c r="H29" s="20">
        <f t="shared" si="5"/>
        <v>22.297788990384614</v>
      </c>
    </row>
    <row r="30" spans="1:8" x14ac:dyDescent="0.2">
      <c r="A30" s="8">
        <f t="shared" si="6"/>
        <v>23</v>
      </c>
      <c r="B30" s="18">
        <v>40951.919999999998</v>
      </c>
      <c r="C30" s="18">
        <f t="shared" si="0"/>
        <v>47983.364663999993</v>
      </c>
      <c r="D30" s="18">
        <f t="shared" si="1"/>
        <v>3998.6137219999996</v>
      </c>
      <c r="E30" s="19">
        <f t="shared" si="2"/>
        <v>24.283079283400806</v>
      </c>
      <c r="F30" s="19">
        <f t="shared" si="3"/>
        <v>12.141539641700403</v>
      </c>
      <c r="G30" s="19">
        <f t="shared" si="4"/>
        <v>4.8566158566801612</v>
      </c>
      <c r="H30" s="20">
        <f t="shared" si="5"/>
        <v>23.068925319230765</v>
      </c>
    </row>
    <row r="31" spans="1:8" x14ac:dyDescent="0.2">
      <c r="A31" s="8">
        <f t="shared" si="6"/>
        <v>24</v>
      </c>
      <c r="B31" s="18">
        <v>42306.13</v>
      </c>
      <c r="C31" s="18">
        <f t="shared" si="0"/>
        <v>49570.092520999999</v>
      </c>
      <c r="D31" s="18">
        <f t="shared" si="1"/>
        <v>4130.8410434166663</v>
      </c>
      <c r="E31" s="19">
        <f t="shared" si="2"/>
        <v>25.086079211032388</v>
      </c>
      <c r="F31" s="19">
        <f t="shared" si="3"/>
        <v>12.543039605516194</v>
      </c>
      <c r="G31" s="19">
        <f t="shared" si="4"/>
        <v>5.0172158422064772</v>
      </c>
      <c r="H31" s="20">
        <f t="shared" si="5"/>
        <v>23.831775250480767</v>
      </c>
    </row>
    <row r="32" spans="1:8" x14ac:dyDescent="0.2">
      <c r="A32" s="8">
        <f t="shared" si="6"/>
        <v>25</v>
      </c>
      <c r="B32" s="18">
        <v>42397.59</v>
      </c>
      <c r="C32" s="18">
        <f t="shared" si="0"/>
        <v>49677.256202999997</v>
      </c>
      <c r="D32" s="18">
        <f t="shared" si="1"/>
        <v>4139.7713502499992</v>
      </c>
      <c r="E32" s="19">
        <f t="shared" si="2"/>
        <v>25.140311843623479</v>
      </c>
      <c r="F32" s="19">
        <f t="shared" si="3"/>
        <v>12.57015592181174</v>
      </c>
      <c r="G32" s="19">
        <f t="shared" si="4"/>
        <v>5.0280623687246955</v>
      </c>
      <c r="H32" s="20">
        <f t="shared" si="5"/>
        <v>23.883296251442307</v>
      </c>
    </row>
    <row r="33" spans="1:8" x14ac:dyDescent="0.2">
      <c r="A33" s="8">
        <f t="shared" si="6"/>
        <v>26</v>
      </c>
      <c r="B33" s="18">
        <v>42468.74</v>
      </c>
      <c r="C33" s="18">
        <f t="shared" si="0"/>
        <v>49760.622657999993</v>
      </c>
      <c r="D33" s="18">
        <f t="shared" si="1"/>
        <v>4146.7185548333327</v>
      </c>
      <c r="E33" s="19">
        <f t="shared" si="2"/>
        <v>25.182501345141699</v>
      </c>
      <c r="F33" s="19">
        <f t="shared" si="3"/>
        <v>12.591250672570849</v>
      </c>
      <c r="G33" s="19">
        <f t="shared" si="4"/>
        <v>5.0365002690283394</v>
      </c>
      <c r="H33" s="20">
        <f t="shared" si="5"/>
        <v>23.923376277884611</v>
      </c>
    </row>
    <row r="34" spans="1:8" x14ac:dyDescent="0.2">
      <c r="A34" s="8">
        <f t="shared" si="6"/>
        <v>27</v>
      </c>
      <c r="B34" s="18">
        <v>42549.47</v>
      </c>
      <c r="C34" s="18">
        <f t="shared" si="0"/>
        <v>49855.213999</v>
      </c>
      <c r="D34" s="18">
        <f t="shared" si="1"/>
        <v>4154.6011665833339</v>
      </c>
      <c r="E34" s="19">
        <f t="shared" si="2"/>
        <v>25.230371456983807</v>
      </c>
      <c r="F34" s="19">
        <f t="shared" si="3"/>
        <v>12.615185728491904</v>
      </c>
      <c r="G34" s="19">
        <f t="shared" si="4"/>
        <v>5.0460742913967618</v>
      </c>
      <c r="H34" s="20">
        <f t="shared" si="5"/>
        <v>23.968852884134616</v>
      </c>
    </row>
    <row r="35" spans="1:8" x14ac:dyDescent="0.2">
      <c r="A35" s="8">
        <f t="shared" si="6"/>
        <v>28</v>
      </c>
      <c r="B35" s="18">
        <v>42610.559999999998</v>
      </c>
      <c r="C35" s="18">
        <f t="shared" si="0"/>
        <v>49926.793151999998</v>
      </c>
      <c r="D35" s="18">
        <f t="shared" si="1"/>
        <v>4160.5660959999996</v>
      </c>
      <c r="E35" s="19">
        <f t="shared" si="2"/>
        <v>25.266595724696355</v>
      </c>
      <c r="F35" s="19">
        <f t="shared" si="3"/>
        <v>12.633297862348178</v>
      </c>
      <c r="G35" s="19">
        <f t="shared" si="4"/>
        <v>5.0533191449392714</v>
      </c>
      <c r="H35" s="20">
        <f t="shared" si="5"/>
        <v>24.003265938461539</v>
      </c>
    </row>
    <row r="36" spans="1:8" x14ac:dyDescent="0.2">
      <c r="A36" s="8">
        <f t="shared" si="6"/>
        <v>29</v>
      </c>
      <c r="B36" s="18">
        <v>42667.12</v>
      </c>
      <c r="C36" s="18">
        <f t="shared" si="0"/>
        <v>49993.064504000002</v>
      </c>
      <c r="D36" s="18">
        <f t="shared" si="1"/>
        <v>4166.0887086666671</v>
      </c>
      <c r="E36" s="19">
        <f t="shared" si="2"/>
        <v>25.300133858299596</v>
      </c>
      <c r="F36" s="19">
        <f t="shared" si="3"/>
        <v>12.650066929149798</v>
      </c>
      <c r="G36" s="19">
        <f t="shared" si="4"/>
        <v>5.0600267716599188</v>
      </c>
      <c r="H36" s="20">
        <f t="shared" si="5"/>
        <v>24.035127165384615</v>
      </c>
    </row>
    <row r="37" spans="1:8" x14ac:dyDescent="0.2">
      <c r="A37" s="8">
        <f t="shared" si="6"/>
        <v>30</v>
      </c>
      <c r="B37" s="18">
        <v>42719.56</v>
      </c>
      <c r="C37" s="18">
        <f t="shared" si="0"/>
        <v>50054.508451999995</v>
      </c>
      <c r="D37" s="18">
        <f t="shared" si="1"/>
        <v>4171.2090376666665</v>
      </c>
      <c r="E37" s="19">
        <f t="shared" si="2"/>
        <v>25.331228973684208</v>
      </c>
      <c r="F37" s="19">
        <f t="shared" si="3"/>
        <v>12.665614486842104</v>
      </c>
      <c r="G37" s="19">
        <f t="shared" si="4"/>
        <v>5.066245794736842</v>
      </c>
      <c r="H37" s="20">
        <f t="shared" si="5"/>
        <v>24.064667524999997</v>
      </c>
    </row>
    <row r="38" spans="1:8" x14ac:dyDescent="0.2">
      <c r="A38" s="8">
        <f t="shared" si="6"/>
        <v>31</v>
      </c>
      <c r="B38" s="18">
        <v>42768.1</v>
      </c>
      <c r="C38" s="18">
        <f t="shared" si="0"/>
        <v>50111.382769999997</v>
      </c>
      <c r="D38" s="18">
        <f t="shared" si="1"/>
        <v>4175.9485641666661</v>
      </c>
      <c r="E38" s="19">
        <f t="shared" si="2"/>
        <v>25.360011523279351</v>
      </c>
      <c r="F38" s="19">
        <f t="shared" si="3"/>
        <v>12.680005761639675</v>
      </c>
      <c r="G38" s="19">
        <f t="shared" si="4"/>
        <v>5.0720023046558698</v>
      </c>
      <c r="H38" s="20">
        <f t="shared" si="5"/>
        <v>24.092010947115384</v>
      </c>
    </row>
    <row r="39" spans="1:8" x14ac:dyDescent="0.2">
      <c r="A39" s="8">
        <f t="shared" si="6"/>
        <v>32</v>
      </c>
      <c r="B39" s="18">
        <v>42813.05</v>
      </c>
      <c r="C39" s="18">
        <f t="shared" si="0"/>
        <v>50164.050685000002</v>
      </c>
      <c r="D39" s="18">
        <f t="shared" si="1"/>
        <v>4180.3375570833341</v>
      </c>
      <c r="E39" s="19">
        <f t="shared" si="2"/>
        <v>25.386665326417006</v>
      </c>
      <c r="F39" s="19">
        <f t="shared" si="3"/>
        <v>12.693332663208503</v>
      </c>
      <c r="G39" s="19">
        <f t="shared" si="4"/>
        <v>5.0773330652834012</v>
      </c>
      <c r="H39" s="20">
        <f t="shared" si="5"/>
        <v>24.117332060096153</v>
      </c>
    </row>
    <row r="40" spans="1:8" x14ac:dyDescent="0.2">
      <c r="A40" s="8">
        <f t="shared" si="6"/>
        <v>33</v>
      </c>
      <c r="B40" s="18">
        <v>42854.66</v>
      </c>
      <c r="C40" s="18">
        <f t="shared" si="0"/>
        <v>50212.805122000005</v>
      </c>
      <c r="D40" s="18">
        <f t="shared" si="1"/>
        <v>4184.4004268333338</v>
      </c>
      <c r="E40" s="19">
        <f t="shared" si="2"/>
        <v>25.411338624493929</v>
      </c>
      <c r="F40" s="19">
        <f t="shared" si="3"/>
        <v>12.705669312246965</v>
      </c>
      <c r="G40" s="19">
        <f t="shared" si="4"/>
        <v>5.0822677248987862</v>
      </c>
      <c r="H40" s="20">
        <f t="shared" si="5"/>
        <v>24.140771693269233</v>
      </c>
    </row>
    <row r="41" spans="1:8" x14ac:dyDescent="0.2">
      <c r="A41" s="8">
        <f t="shared" si="6"/>
        <v>34</v>
      </c>
      <c r="B41" s="18">
        <v>42893.22</v>
      </c>
      <c r="C41" s="18">
        <f t="shared" si="0"/>
        <v>50257.985873999998</v>
      </c>
      <c r="D41" s="18">
        <f t="shared" si="1"/>
        <v>4188.1654895000001</v>
      </c>
      <c r="E41" s="19">
        <f t="shared" si="2"/>
        <v>25.434203377530363</v>
      </c>
      <c r="F41" s="19">
        <f t="shared" si="3"/>
        <v>12.717101688765181</v>
      </c>
      <c r="G41" s="19">
        <f t="shared" si="4"/>
        <v>5.0868406755060729</v>
      </c>
      <c r="H41" s="20">
        <f t="shared" si="5"/>
        <v>24.162493208653846</v>
      </c>
    </row>
    <row r="42" spans="1:8" x14ac:dyDescent="0.2">
      <c r="A42" s="21">
        <f t="shared" si="6"/>
        <v>35</v>
      </c>
      <c r="B42" s="22">
        <v>42928.9</v>
      </c>
      <c r="C42" s="22">
        <f t="shared" si="0"/>
        <v>50299.792130000002</v>
      </c>
      <c r="D42" s="22">
        <f t="shared" si="1"/>
        <v>4191.6493441666662</v>
      </c>
      <c r="E42" s="23">
        <f t="shared" si="2"/>
        <v>25.455360389676112</v>
      </c>
      <c r="F42" s="23">
        <f t="shared" si="3"/>
        <v>12.727680194838056</v>
      </c>
      <c r="G42" s="23">
        <f t="shared" si="4"/>
        <v>5.0910720779352223</v>
      </c>
      <c r="H42" s="24">
        <f t="shared" si="5"/>
        <v>24.18259237019231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0</v>
      </c>
      <c r="B1" s="1" t="s">
        <v>53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28170.69</v>
      </c>
      <c r="C7" s="18">
        <f t="shared" ref="C7:C42" si="0">B7*$D$3</f>
        <v>33007.597472999994</v>
      </c>
      <c r="D7" s="18">
        <f t="shared" ref="D7:D42" si="1">B7/12*$D$3</f>
        <v>2750.63312275</v>
      </c>
      <c r="E7" s="19">
        <f t="shared" ref="E7:E42" si="2">C7/1976</f>
        <v>16.704249733299591</v>
      </c>
      <c r="F7" s="19">
        <f>E7/2</f>
        <v>8.3521248666497954</v>
      </c>
      <c r="G7" s="19">
        <f>E7/5</f>
        <v>3.340849946659918</v>
      </c>
      <c r="H7" s="20">
        <f>C7/2080</f>
        <v>15.869037246634612</v>
      </c>
    </row>
    <row r="8" spans="1:8" x14ac:dyDescent="0.2">
      <c r="A8" s="8">
        <f>A7+1</f>
        <v>1</v>
      </c>
      <c r="B8" s="18">
        <v>28858.13</v>
      </c>
      <c r="C8" s="18">
        <f t="shared" si="0"/>
        <v>33813.070920999999</v>
      </c>
      <c r="D8" s="18">
        <f t="shared" si="1"/>
        <v>2817.7559100833332</v>
      </c>
      <c r="E8" s="19">
        <f t="shared" si="2"/>
        <v>17.111877996457491</v>
      </c>
      <c r="F8" s="19">
        <f t="shared" ref="F8:F42" si="3">E8/2</f>
        <v>8.5559389982287453</v>
      </c>
      <c r="G8" s="19">
        <f t="shared" ref="G8:G42" si="4">E8/5</f>
        <v>3.4223755992914979</v>
      </c>
      <c r="H8" s="20">
        <f t="shared" ref="H8:H42" si="5">C8/2080</f>
        <v>16.256284096634616</v>
      </c>
    </row>
    <row r="9" spans="1:8" x14ac:dyDescent="0.2">
      <c r="A9" s="8">
        <f t="shared" ref="A9:A42" si="6">A8+1</f>
        <v>2</v>
      </c>
      <c r="B9" s="18">
        <v>29761.26</v>
      </c>
      <c r="C9" s="18">
        <f t="shared" si="0"/>
        <v>34871.268341999996</v>
      </c>
      <c r="D9" s="18">
        <f t="shared" si="1"/>
        <v>2905.9390284999999</v>
      </c>
      <c r="E9" s="19">
        <f t="shared" si="2"/>
        <v>17.647403007085018</v>
      </c>
      <c r="F9" s="19">
        <f t="shared" si="3"/>
        <v>8.8237015035425088</v>
      </c>
      <c r="G9" s="19">
        <f t="shared" si="4"/>
        <v>3.5294806014170037</v>
      </c>
      <c r="H9" s="20">
        <f t="shared" si="5"/>
        <v>16.765032856730766</v>
      </c>
    </row>
    <row r="10" spans="1:8" x14ac:dyDescent="0.2">
      <c r="A10" s="8">
        <f t="shared" si="6"/>
        <v>3</v>
      </c>
      <c r="B10" s="18">
        <v>30704.95</v>
      </c>
      <c r="C10" s="18">
        <f t="shared" si="0"/>
        <v>35976.989914999998</v>
      </c>
      <c r="D10" s="18">
        <f t="shared" si="1"/>
        <v>2998.0824929166665</v>
      </c>
      <c r="E10" s="19">
        <f t="shared" si="2"/>
        <v>18.206978701923077</v>
      </c>
      <c r="F10" s="19">
        <f t="shared" si="3"/>
        <v>9.1034893509615387</v>
      </c>
      <c r="G10" s="19">
        <f t="shared" si="4"/>
        <v>3.6413957403846156</v>
      </c>
      <c r="H10" s="20">
        <f t="shared" si="5"/>
        <v>17.296629766826921</v>
      </c>
    </row>
    <row r="11" spans="1:8" x14ac:dyDescent="0.2">
      <c r="A11" s="8">
        <f t="shared" si="6"/>
        <v>4</v>
      </c>
      <c r="B11" s="18">
        <v>31559.66</v>
      </c>
      <c r="C11" s="18">
        <f t="shared" si="0"/>
        <v>36978.453622000001</v>
      </c>
      <c r="D11" s="18">
        <f t="shared" si="1"/>
        <v>3081.5378018333336</v>
      </c>
      <c r="E11" s="19">
        <f t="shared" si="2"/>
        <v>18.713792318825913</v>
      </c>
      <c r="F11" s="19">
        <f t="shared" si="3"/>
        <v>9.3568961594129565</v>
      </c>
      <c r="G11" s="19">
        <f t="shared" si="4"/>
        <v>3.7427584637651825</v>
      </c>
      <c r="H11" s="20">
        <f t="shared" si="5"/>
        <v>17.778102702884617</v>
      </c>
    </row>
    <row r="12" spans="1:8" x14ac:dyDescent="0.2">
      <c r="A12" s="8">
        <f t="shared" si="6"/>
        <v>5</v>
      </c>
      <c r="B12" s="18">
        <v>31967.78</v>
      </c>
      <c r="C12" s="18">
        <f t="shared" si="0"/>
        <v>37456.647826</v>
      </c>
      <c r="D12" s="18">
        <f t="shared" si="1"/>
        <v>3121.3873188333332</v>
      </c>
      <c r="E12" s="19">
        <f t="shared" si="2"/>
        <v>18.955793434210527</v>
      </c>
      <c r="F12" s="19">
        <f t="shared" si="3"/>
        <v>9.4778967171052635</v>
      </c>
      <c r="G12" s="19">
        <f t="shared" si="4"/>
        <v>3.7911586868421052</v>
      </c>
      <c r="H12" s="20">
        <f t="shared" si="5"/>
        <v>18.0080037625</v>
      </c>
    </row>
    <row r="13" spans="1:8" x14ac:dyDescent="0.2">
      <c r="A13" s="8">
        <f t="shared" si="6"/>
        <v>6</v>
      </c>
      <c r="B13" s="18">
        <v>32801.93</v>
      </c>
      <c r="C13" s="18">
        <f t="shared" si="0"/>
        <v>38434.021380999999</v>
      </c>
      <c r="D13" s="18">
        <f t="shared" si="1"/>
        <v>3202.8351150833332</v>
      </c>
      <c r="E13" s="19">
        <f t="shared" si="2"/>
        <v>19.450415678643726</v>
      </c>
      <c r="F13" s="19">
        <f t="shared" si="3"/>
        <v>9.7252078393218628</v>
      </c>
      <c r="G13" s="19">
        <f t="shared" si="4"/>
        <v>3.8900831357287453</v>
      </c>
      <c r="H13" s="20">
        <f t="shared" si="5"/>
        <v>18.47789489471154</v>
      </c>
    </row>
    <row r="14" spans="1:8" x14ac:dyDescent="0.2">
      <c r="A14" s="8">
        <f t="shared" si="6"/>
        <v>7</v>
      </c>
      <c r="B14" s="18">
        <v>33175.65</v>
      </c>
      <c r="C14" s="18">
        <f t="shared" si="0"/>
        <v>38871.909104999999</v>
      </c>
      <c r="D14" s="18">
        <f t="shared" si="1"/>
        <v>3239.3257587500002</v>
      </c>
      <c r="E14" s="19">
        <f t="shared" si="2"/>
        <v>19.672018777834008</v>
      </c>
      <c r="F14" s="19">
        <f t="shared" si="3"/>
        <v>9.8360093889170042</v>
      </c>
      <c r="G14" s="19">
        <f t="shared" si="4"/>
        <v>3.9344037555668017</v>
      </c>
      <c r="H14" s="20">
        <f t="shared" si="5"/>
        <v>18.688417838942307</v>
      </c>
    </row>
    <row r="15" spans="1:8" x14ac:dyDescent="0.2">
      <c r="A15" s="8">
        <f t="shared" si="6"/>
        <v>8</v>
      </c>
      <c r="B15" s="18">
        <v>34219.86</v>
      </c>
      <c r="C15" s="18">
        <f t="shared" si="0"/>
        <v>40095.409961999998</v>
      </c>
      <c r="D15" s="18">
        <f t="shared" si="1"/>
        <v>3341.2841635</v>
      </c>
      <c r="E15" s="19">
        <f t="shared" si="2"/>
        <v>20.291199373481781</v>
      </c>
      <c r="F15" s="19">
        <f t="shared" si="3"/>
        <v>10.145599686740891</v>
      </c>
      <c r="G15" s="19">
        <f t="shared" si="4"/>
        <v>4.0582398746963566</v>
      </c>
      <c r="H15" s="20">
        <f t="shared" si="5"/>
        <v>19.276639404807693</v>
      </c>
    </row>
    <row r="16" spans="1:8" x14ac:dyDescent="0.2">
      <c r="A16" s="8">
        <f t="shared" si="6"/>
        <v>9</v>
      </c>
      <c r="B16" s="18">
        <v>34553.730000000003</v>
      </c>
      <c r="C16" s="18">
        <f t="shared" si="0"/>
        <v>40486.605441</v>
      </c>
      <c r="D16" s="18">
        <f t="shared" si="1"/>
        <v>3373.8837867500006</v>
      </c>
      <c r="E16" s="19">
        <f t="shared" si="2"/>
        <v>20.489172794028342</v>
      </c>
      <c r="F16" s="19">
        <f t="shared" si="3"/>
        <v>10.244586397014171</v>
      </c>
      <c r="G16" s="19">
        <f t="shared" si="4"/>
        <v>4.0978345588056682</v>
      </c>
      <c r="H16" s="20">
        <f t="shared" si="5"/>
        <v>19.464714154326924</v>
      </c>
    </row>
    <row r="17" spans="1:8" x14ac:dyDescent="0.2">
      <c r="A17" s="8">
        <f t="shared" si="6"/>
        <v>10</v>
      </c>
      <c r="B17" s="18">
        <v>35266.94</v>
      </c>
      <c r="C17" s="18">
        <f t="shared" si="0"/>
        <v>41322.273598</v>
      </c>
      <c r="D17" s="18">
        <f t="shared" si="1"/>
        <v>3443.5227998333335</v>
      </c>
      <c r="E17" s="19">
        <f t="shared" si="2"/>
        <v>20.912081780364371</v>
      </c>
      <c r="F17" s="19">
        <f t="shared" si="3"/>
        <v>10.456040890182186</v>
      </c>
      <c r="G17" s="19">
        <f t="shared" si="4"/>
        <v>4.1824163560728742</v>
      </c>
      <c r="H17" s="20">
        <f t="shared" si="5"/>
        <v>19.866477691346155</v>
      </c>
    </row>
    <row r="18" spans="1:8" x14ac:dyDescent="0.2">
      <c r="A18" s="8">
        <f t="shared" si="6"/>
        <v>11</v>
      </c>
      <c r="B18" s="18">
        <v>35555.93</v>
      </c>
      <c r="C18" s="18">
        <f t="shared" si="0"/>
        <v>41660.883180999997</v>
      </c>
      <c r="D18" s="18">
        <f t="shared" si="1"/>
        <v>3471.7402650833333</v>
      </c>
      <c r="E18" s="19">
        <f t="shared" si="2"/>
        <v>21.083442905364372</v>
      </c>
      <c r="F18" s="19">
        <f t="shared" si="3"/>
        <v>10.541721452682186</v>
      </c>
      <c r="G18" s="19">
        <f t="shared" si="4"/>
        <v>4.2166885810728747</v>
      </c>
      <c r="H18" s="20">
        <f t="shared" si="5"/>
        <v>20.029270760096153</v>
      </c>
    </row>
    <row r="19" spans="1:8" x14ac:dyDescent="0.2">
      <c r="A19" s="8">
        <f t="shared" si="6"/>
        <v>12</v>
      </c>
      <c r="B19" s="18">
        <v>36505.730000000003</v>
      </c>
      <c r="C19" s="18">
        <f t="shared" si="0"/>
        <v>42773.763841</v>
      </c>
      <c r="D19" s="18">
        <f t="shared" si="1"/>
        <v>3564.4803200833335</v>
      </c>
      <c r="E19" s="19">
        <f t="shared" si="2"/>
        <v>21.64664161993927</v>
      </c>
      <c r="F19" s="19">
        <f t="shared" si="3"/>
        <v>10.823320809969635</v>
      </c>
      <c r="G19" s="19">
        <f t="shared" si="4"/>
        <v>4.3293283239878537</v>
      </c>
      <c r="H19" s="20">
        <f t="shared" si="5"/>
        <v>20.564309538942307</v>
      </c>
    </row>
    <row r="20" spans="1:8" x14ac:dyDescent="0.2">
      <c r="A20" s="8">
        <f t="shared" si="6"/>
        <v>13</v>
      </c>
      <c r="B20" s="18">
        <v>36768.17</v>
      </c>
      <c r="C20" s="18">
        <f t="shared" si="0"/>
        <v>43081.264788999993</v>
      </c>
      <c r="D20" s="18">
        <f t="shared" si="1"/>
        <v>3590.1053990833329</v>
      </c>
      <c r="E20" s="19">
        <f t="shared" si="2"/>
        <v>21.802259508603235</v>
      </c>
      <c r="F20" s="19">
        <f t="shared" si="3"/>
        <v>10.901129754301618</v>
      </c>
      <c r="G20" s="19">
        <f t="shared" si="4"/>
        <v>4.3604519017206469</v>
      </c>
      <c r="H20" s="20">
        <f t="shared" si="5"/>
        <v>20.712146533173073</v>
      </c>
    </row>
    <row r="21" spans="1:8" x14ac:dyDescent="0.2">
      <c r="A21" s="8">
        <f t="shared" si="6"/>
        <v>14</v>
      </c>
      <c r="B21" s="18">
        <v>37705.29</v>
      </c>
      <c r="C21" s="18">
        <f t="shared" si="0"/>
        <v>44179.288292999998</v>
      </c>
      <c r="D21" s="18">
        <f t="shared" si="1"/>
        <v>3681.6073577500001</v>
      </c>
      <c r="E21" s="19">
        <f t="shared" si="2"/>
        <v>22.357939419534411</v>
      </c>
      <c r="F21" s="19">
        <f t="shared" si="3"/>
        <v>11.178969709767205</v>
      </c>
      <c r="G21" s="19">
        <f t="shared" si="4"/>
        <v>4.4715878839068823</v>
      </c>
      <c r="H21" s="20">
        <f t="shared" si="5"/>
        <v>21.240042448557691</v>
      </c>
    </row>
    <row r="22" spans="1:8" x14ac:dyDescent="0.2">
      <c r="A22" s="8">
        <f t="shared" si="6"/>
        <v>15</v>
      </c>
      <c r="B22" s="18">
        <v>37936.550000000003</v>
      </c>
      <c r="C22" s="18">
        <f t="shared" si="0"/>
        <v>44450.255635000001</v>
      </c>
      <c r="D22" s="18">
        <f t="shared" si="1"/>
        <v>3704.1879695833336</v>
      </c>
      <c r="E22" s="19">
        <f t="shared" si="2"/>
        <v>22.495068641194333</v>
      </c>
      <c r="F22" s="19">
        <f t="shared" si="3"/>
        <v>11.247534320597167</v>
      </c>
      <c r="G22" s="19">
        <f t="shared" si="4"/>
        <v>4.4990137282388662</v>
      </c>
      <c r="H22" s="20">
        <f t="shared" si="5"/>
        <v>21.370315209134617</v>
      </c>
    </row>
    <row r="23" spans="1:8" x14ac:dyDescent="0.2">
      <c r="A23" s="8">
        <f t="shared" si="6"/>
        <v>16</v>
      </c>
      <c r="B23" s="18">
        <v>38844.03</v>
      </c>
      <c r="C23" s="18">
        <f t="shared" si="0"/>
        <v>45513.549950999994</v>
      </c>
      <c r="D23" s="18">
        <f t="shared" si="1"/>
        <v>3792.7958292499998</v>
      </c>
      <c r="E23" s="19">
        <f t="shared" si="2"/>
        <v>23.033173052125502</v>
      </c>
      <c r="F23" s="19">
        <f t="shared" si="3"/>
        <v>11.516586526062751</v>
      </c>
      <c r="G23" s="19">
        <f t="shared" si="4"/>
        <v>4.6066346104251004</v>
      </c>
      <c r="H23" s="20">
        <f t="shared" si="5"/>
        <v>21.881514399519229</v>
      </c>
    </row>
    <row r="24" spans="1:8" x14ac:dyDescent="0.2">
      <c r="A24" s="8">
        <f t="shared" si="6"/>
        <v>17</v>
      </c>
      <c r="B24" s="18">
        <v>39047.18</v>
      </c>
      <c r="C24" s="18">
        <f t="shared" si="0"/>
        <v>45751.580805999998</v>
      </c>
      <c r="D24" s="18">
        <f t="shared" si="1"/>
        <v>3812.6317338333333</v>
      </c>
      <c r="E24" s="19">
        <f t="shared" si="2"/>
        <v>23.153634011133601</v>
      </c>
      <c r="F24" s="19">
        <f t="shared" si="3"/>
        <v>11.5768170055668</v>
      </c>
      <c r="G24" s="19">
        <f t="shared" si="4"/>
        <v>4.6307268022267198</v>
      </c>
      <c r="H24" s="20">
        <f t="shared" si="5"/>
        <v>21.995952310576921</v>
      </c>
    </row>
    <row r="25" spans="1:8" x14ac:dyDescent="0.2">
      <c r="A25" s="8">
        <f t="shared" si="6"/>
        <v>18</v>
      </c>
      <c r="B25" s="18">
        <v>39928.14</v>
      </c>
      <c r="C25" s="18">
        <f t="shared" si="0"/>
        <v>46783.801637999997</v>
      </c>
      <c r="D25" s="18">
        <f t="shared" si="1"/>
        <v>3898.6501364999995</v>
      </c>
      <c r="E25" s="19">
        <f t="shared" si="2"/>
        <v>23.676012974696356</v>
      </c>
      <c r="F25" s="19">
        <f t="shared" si="3"/>
        <v>11.838006487348178</v>
      </c>
      <c r="G25" s="19">
        <f t="shared" si="4"/>
        <v>4.7352025949392713</v>
      </c>
      <c r="H25" s="20">
        <f t="shared" si="5"/>
        <v>22.492212325961535</v>
      </c>
    </row>
    <row r="26" spans="1:8" x14ac:dyDescent="0.2">
      <c r="A26" s="8">
        <f t="shared" si="6"/>
        <v>19</v>
      </c>
      <c r="B26" s="18">
        <v>40106.21</v>
      </c>
      <c r="C26" s="18">
        <f t="shared" si="0"/>
        <v>46992.446256999996</v>
      </c>
      <c r="D26" s="18">
        <f t="shared" si="1"/>
        <v>3916.0371880833331</v>
      </c>
      <c r="E26" s="19">
        <f t="shared" si="2"/>
        <v>23.781602356781374</v>
      </c>
      <c r="F26" s="19">
        <f t="shared" si="3"/>
        <v>11.890801178390687</v>
      </c>
      <c r="G26" s="19">
        <f t="shared" si="4"/>
        <v>4.7563204713562746</v>
      </c>
      <c r="H26" s="20">
        <f t="shared" si="5"/>
        <v>22.592522238942305</v>
      </c>
    </row>
    <row r="27" spans="1:8" x14ac:dyDescent="0.2">
      <c r="A27" s="8">
        <f t="shared" si="6"/>
        <v>20</v>
      </c>
      <c r="B27" s="18">
        <v>40963.550000000003</v>
      </c>
      <c r="C27" s="18">
        <f t="shared" si="0"/>
        <v>47996.991535000001</v>
      </c>
      <c r="D27" s="18">
        <f t="shared" si="1"/>
        <v>3999.7492945833337</v>
      </c>
      <c r="E27" s="19">
        <f t="shared" si="2"/>
        <v>24.289975473178139</v>
      </c>
      <c r="F27" s="19">
        <f t="shared" si="3"/>
        <v>12.144987736589069</v>
      </c>
      <c r="G27" s="19">
        <f t="shared" si="4"/>
        <v>4.8579950946356281</v>
      </c>
      <c r="H27" s="20">
        <f t="shared" si="5"/>
        <v>23.075476699519232</v>
      </c>
    </row>
    <row r="28" spans="1:8" x14ac:dyDescent="0.2">
      <c r="A28" s="8">
        <f t="shared" si="6"/>
        <v>21</v>
      </c>
      <c r="B28" s="18">
        <v>41119.35</v>
      </c>
      <c r="C28" s="18">
        <f t="shared" si="0"/>
        <v>48179.542394999997</v>
      </c>
      <c r="D28" s="18">
        <f t="shared" si="1"/>
        <v>4014.9618662499997</v>
      </c>
      <c r="E28" s="19">
        <f t="shared" si="2"/>
        <v>24.382359511639674</v>
      </c>
      <c r="F28" s="19">
        <f t="shared" si="3"/>
        <v>12.191179755819837</v>
      </c>
      <c r="G28" s="19">
        <f t="shared" si="4"/>
        <v>4.8764719023279346</v>
      </c>
      <c r="H28" s="20">
        <f t="shared" si="5"/>
        <v>23.16324153605769</v>
      </c>
    </row>
    <row r="29" spans="1:8" x14ac:dyDescent="0.2">
      <c r="A29" s="8">
        <f t="shared" si="6"/>
        <v>22</v>
      </c>
      <c r="B29" s="18">
        <v>41955.79</v>
      </c>
      <c r="C29" s="18">
        <f t="shared" si="0"/>
        <v>49159.599142999999</v>
      </c>
      <c r="D29" s="18">
        <f t="shared" si="1"/>
        <v>4096.6332619166669</v>
      </c>
      <c r="E29" s="19">
        <f t="shared" si="2"/>
        <v>24.878339647267207</v>
      </c>
      <c r="F29" s="19">
        <f t="shared" si="3"/>
        <v>12.439169823633604</v>
      </c>
      <c r="G29" s="19">
        <f t="shared" si="4"/>
        <v>4.9756679294534418</v>
      </c>
      <c r="H29" s="20">
        <f t="shared" si="5"/>
        <v>23.634422664903845</v>
      </c>
    </row>
    <row r="30" spans="1:8" x14ac:dyDescent="0.2">
      <c r="A30" s="8">
        <f t="shared" si="6"/>
        <v>23</v>
      </c>
      <c r="B30" s="18">
        <v>42901.38</v>
      </c>
      <c r="C30" s="18">
        <f t="shared" si="0"/>
        <v>50267.546945999995</v>
      </c>
      <c r="D30" s="18">
        <f t="shared" si="1"/>
        <v>4188.9622454999999</v>
      </c>
      <c r="E30" s="19">
        <f t="shared" si="2"/>
        <v>25.439041976720645</v>
      </c>
      <c r="F30" s="19">
        <f t="shared" si="3"/>
        <v>12.719520988360323</v>
      </c>
      <c r="G30" s="19">
        <f t="shared" si="4"/>
        <v>5.0878083953441289</v>
      </c>
      <c r="H30" s="20">
        <f t="shared" si="5"/>
        <v>24.167089877884614</v>
      </c>
    </row>
    <row r="31" spans="1:8" x14ac:dyDescent="0.2">
      <c r="A31" s="8">
        <f t="shared" si="6"/>
        <v>24</v>
      </c>
      <c r="B31" s="18">
        <v>44320.06</v>
      </c>
      <c r="C31" s="18">
        <f t="shared" si="0"/>
        <v>51929.814301999999</v>
      </c>
      <c r="D31" s="18">
        <f t="shared" si="1"/>
        <v>4327.4845251666666</v>
      </c>
      <c r="E31" s="19">
        <f t="shared" si="2"/>
        <v>26.280270395748989</v>
      </c>
      <c r="F31" s="19">
        <f t="shared" si="3"/>
        <v>13.140135197874494</v>
      </c>
      <c r="G31" s="19">
        <f t="shared" si="4"/>
        <v>5.2560540791497976</v>
      </c>
      <c r="H31" s="20">
        <f t="shared" si="5"/>
        <v>24.966256875961538</v>
      </c>
    </row>
    <row r="32" spans="1:8" x14ac:dyDescent="0.2">
      <c r="A32" s="8">
        <f t="shared" si="6"/>
        <v>25</v>
      </c>
      <c r="B32" s="18">
        <v>44415.89</v>
      </c>
      <c r="C32" s="18">
        <f t="shared" si="0"/>
        <v>52042.098312999995</v>
      </c>
      <c r="D32" s="18">
        <f t="shared" si="1"/>
        <v>4336.8415260833335</v>
      </c>
      <c r="E32" s="19">
        <f t="shared" si="2"/>
        <v>26.337094287955463</v>
      </c>
      <c r="F32" s="19">
        <f t="shared" si="3"/>
        <v>13.168547143977731</v>
      </c>
      <c r="G32" s="19">
        <f t="shared" si="4"/>
        <v>5.2674188575910925</v>
      </c>
      <c r="H32" s="20">
        <f t="shared" si="5"/>
        <v>25.020239573557689</v>
      </c>
    </row>
    <row r="33" spans="1:8" x14ac:dyDescent="0.2">
      <c r="A33" s="8">
        <f t="shared" si="6"/>
        <v>26</v>
      </c>
      <c r="B33" s="18">
        <v>44490.43</v>
      </c>
      <c r="C33" s="18">
        <f t="shared" si="0"/>
        <v>52129.436830999999</v>
      </c>
      <c r="D33" s="18">
        <f t="shared" si="1"/>
        <v>4344.1197359166663</v>
      </c>
      <c r="E33" s="19">
        <f t="shared" si="2"/>
        <v>26.381293942813766</v>
      </c>
      <c r="F33" s="19">
        <f t="shared" si="3"/>
        <v>13.190646971406883</v>
      </c>
      <c r="G33" s="19">
        <f t="shared" si="4"/>
        <v>5.2762587885627532</v>
      </c>
      <c r="H33" s="20">
        <f t="shared" si="5"/>
        <v>25.062229245673077</v>
      </c>
    </row>
    <row r="34" spans="1:8" x14ac:dyDescent="0.2">
      <c r="A34" s="8">
        <f t="shared" si="6"/>
        <v>27</v>
      </c>
      <c r="B34" s="18">
        <v>44575.01</v>
      </c>
      <c r="C34" s="18">
        <f t="shared" si="0"/>
        <v>52228.539216999998</v>
      </c>
      <c r="D34" s="18">
        <f t="shared" si="1"/>
        <v>4352.3782680833338</v>
      </c>
      <c r="E34" s="19">
        <f t="shared" si="2"/>
        <v>26.43144697216599</v>
      </c>
      <c r="F34" s="19">
        <f t="shared" si="3"/>
        <v>13.215723486082995</v>
      </c>
      <c r="G34" s="19">
        <f t="shared" si="4"/>
        <v>5.2862893944331981</v>
      </c>
      <c r="H34" s="20">
        <f t="shared" si="5"/>
        <v>25.10987462355769</v>
      </c>
    </row>
    <row r="35" spans="1:8" x14ac:dyDescent="0.2">
      <c r="A35" s="8">
        <f t="shared" si="6"/>
        <v>28</v>
      </c>
      <c r="B35" s="18">
        <v>44639.01</v>
      </c>
      <c r="C35" s="18">
        <f t="shared" si="0"/>
        <v>52303.528017000004</v>
      </c>
      <c r="D35" s="18">
        <f t="shared" si="1"/>
        <v>4358.62733475</v>
      </c>
      <c r="E35" s="19">
        <f t="shared" si="2"/>
        <v>26.469396769736843</v>
      </c>
      <c r="F35" s="19">
        <f t="shared" si="3"/>
        <v>13.234698384868421</v>
      </c>
      <c r="G35" s="19">
        <f t="shared" si="4"/>
        <v>5.2938793539473687</v>
      </c>
      <c r="H35" s="20">
        <f t="shared" si="5"/>
        <v>25.145926931250003</v>
      </c>
    </row>
    <row r="36" spans="1:8" x14ac:dyDescent="0.2">
      <c r="A36" s="8">
        <f t="shared" si="6"/>
        <v>29</v>
      </c>
      <c r="B36" s="18">
        <v>44698.26</v>
      </c>
      <c r="C36" s="18">
        <f t="shared" si="0"/>
        <v>52372.951242000003</v>
      </c>
      <c r="D36" s="18">
        <f t="shared" si="1"/>
        <v>4364.4126034999999</v>
      </c>
      <c r="E36" s="19">
        <f t="shared" si="2"/>
        <v>26.504529980769231</v>
      </c>
      <c r="F36" s="19">
        <f t="shared" si="3"/>
        <v>13.252264990384615</v>
      </c>
      <c r="G36" s="19">
        <f t="shared" si="4"/>
        <v>5.3009059961538458</v>
      </c>
      <c r="H36" s="20">
        <f t="shared" si="5"/>
        <v>25.17930348173077</v>
      </c>
    </row>
    <row r="37" spans="1:8" x14ac:dyDescent="0.2">
      <c r="A37" s="8">
        <f t="shared" si="6"/>
        <v>30</v>
      </c>
      <c r="B37" s="18">
        <v>44753.2</v>
      </c>
      <c r="C37" s="18">
        <f t="shared" si="0"/>
        <v>52437.324439999997</v>
      </c>
      <c r="D37" s="18">
        <f t="shared" si="1"/>
        <v>4369.7770366666664</v>
      </c>
      <c r="E37" s="19">
        <f t="shared" si="2"/>
        <v>26.537107510121455</v>
      </c>
      <c r="F37" s="19">
        <f t="shared" si="3"/>
        <v>13.268553755060728</v>
      </c>
      <c r="G37" s="19">
        <f t="shared" si="4"/>
        <v>5.3074215020242912</v>
      </c>
      <c r="H37" s="20">
        <f t="shared" si="5"/>
        <v>25.210252134615384</v>
      </c>
    </row>
    <row r="38" spans="1:8" x14ac:dyDescent="0.2">
      <c r="A38" s="8">
        <f t="shared" si="6"/>
        <v>31</v>
      </c>
      <c r="B38" s="18">
        <v>44804.05</v>
      </c>
      <c r="C38" s="18">
        <f t="shared" si="0"/>
        <v>52496.905384999998</v>
      </c>
      <c r="D38" s="18">
        <f t="shared" si="1"/>
        <v>4374.7421154166668</v>
      </c>
      <c r="E38" s="19">
        <f t="shared" si="2"/>
        <v>26.567259810222673</v>
      </c>
      <c r="F38" s="19">
        <f t="shared" si="3"/>
        <v>13.283629905111336</v>
      </c>
      <c r="G38" s="19">
        <f t="shared" si="4"/>
        <v>5.3134519620445344</v>
      </c>
      <c r="H38" s="20">
        <f t="shared" si="5"/>
        <v>25.238896819711538</v>
      </c>
    </row>
    <row r="39" spans="1:8" x14ac:dyDescent="0.2">
      <c r="A39" s="8">
        <f t="shared" si="6"/>
        <v>32</v>
      </c>
      <c r="B39" s="18">
        <v>44851.14</v>
      </c>
      <c r="C39" s="18">
        <f t="shared" si="0"/>
        <v>52552.080737999997</v>
      </c>
      <c r="D39" s="18">
        <f t="shared" si="1"/>
        <v>4379.3400615</v>
      </c>
      <c r="E39" s="19">
        <f t="shared" si="2"/>
        <v>26.595182559716598</v>
      </c>
      <c r="F39" s="19">
        <f t="shared" si="3"/>
        <v>13.297591279858299</v>
      </c>
      <c r="G39" s="19">
        <f t="shared" si="4"/>
        <v>5.3190365119433194</v>
      </c>
      <c r="H39" s="20">
        <f t="shared" si="5"/>
        <v>25.265423431730767</v>
      </c>
    </row>
    <row r="40" spans="1:8" x14ac:dyDescent="0.2">
      <c r="A40" s="8">
        <f t="shared" si="6"/>
        <v>33</v>
      </c>
      <c r="B40" s="18">
        <v>44894.73</v>
      </c>
      <c r="C40" s="18">
        <f t="shared" si="0"/>
        <v>52603.155141000003</v>
      </c>
      <c r="D40" s="18">
        <f t="shared" si="1"/>
        <v>4383.5962617499999</v>
      </c>
      <c r="E40" s="19">
        <f t="shared" si="2"/>
        <v>26.621029929655872</v>
      </c>
      <c r="F40" s="19">
        <f t="shared" si="3"/>
        <v>13.310514964827936</v>
      </c>
      <c r="G40" s="19">
        <f t="shared" si="4"/>
        <v>5.3242059859311741</v>
      </c>
      <c r="H40" s="20">
        <f t="shared" si="5"/>
        <v>25.289978433173079</v>
      </c>
    </row>
    <row r="41" spans="1:8" x14ac:dyDescent="0.2">
      <c r="A41" s="8">
        <f t="shared" si="6"/>
        <v>34</v>
      </c>
      <c r="B41" s="18">
        <v>44935.13</v>
      </c>
      <c r="C41" s="18">
        <f t="shared" si="0"/>
        <v>52650.491820999996</v>
      </c>
      <c r="D41" s="18">
        <f t="shared" si="1"/>
        <v>4387.540985083333</v>
      </c>
      <c r="E41" s="19">
        <f t="shared" si="2"/>
        <v>26.644985739372469</v>
      </c>
      <c r="F41" s="19">
        <f t="shared" si="3"/>
        <v>13.322492869686235</v>
      </c>
      <c r="G41" s="19">
        <f t="shared" si="4"/>
        <v>5.3289971478744942</v>
      </c>
      <c r="H41" s="20">
        <f t="shared" si="5"/>
        <v>25.312736452403843</v>
      </c>
    </row>
    <row r="42" spans="1:8" x14ac:dyDescent="0.2">
      <c r="A42" s="21">
        <f t="shared" si="6"/>
        <v>35</v>
      </c>
      <c r="B42" s="22">
        <v>44972.5</v>
      </c>
      <c r="C42" s="22">
        <f t="shared" si="0"/>
        <v>52694.278249999996</v>
      </c>
      <c r="D42" s="22">
        <f t="shared" si="1"/>
        <v>4391.1898541666669</v>
      </c>
      <c r="E42" s="23">
        <f t="shared" si="2"/>
        <v>26.667144863360321</v>
      </c>
      <c r="F42" s="23">
        <f t="shared" si="3"/>
        <v>13.33357243168016</v>
      </c>
      <c r="G42" s="23">
        <f t="shared" si="4"/>
        <v>5.3334289726720643</v>
      </c>
      <c r="H42" s="24">
        <f t="shared" si="5"/>
        <v>25.333787620192307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2"/>
  <sheetViews>
    <sheetView zoomScaleNormal="100" workbookViewId="0">
      <selection activeCell="A2" sqref="A2"/>
    </sheetView>
  </sheetViews>
  <sheetFormatPr defaultColWidth="8.85546875" defaultRowHeight="12.75" x14ac:dyDescent="0.2"/>
  <cols>
    <col min="1" max="1" width="6.42578125" style="2" bestFit="1" customWidth="1"/>
    <col min="2" max="4" width="15.28515625" style="2" customWidth="1"/>
    <col min="5" max="8" width="12.28515625" style="2" customWidth="1"/>
    <col min="9" max="16384" width="8.85546875" style="2"/>
  </cols>
  <sheetData>
    <row r="1" spans="1:8" ht="15" x14ac:dyDescent="0.25">
      <c r="A1" s="1" t="s">
        <v>37</v>
      </c>
      <c r="B1" s="1" t="s">
        <v>54</v>
      </c>
    </row>
    <row r="2" spans="1:8" x14ac:dyDescent="0.2">
      <c r="A2" s="4"/>
      <c r="D2" s="3">
        <f>Inhoud!B4</f>
        <v>45444</v>
      </c>
    </row>
    <row r="3" spans="1:8" ht="15" x14ac:dyDescent="0.25">
      <c r="A3" s="1"/>
      <c r="B3" s="1"/>
      <c r="C3" s="5" t="s">
        <v>1</v>
      </c>
      <c r="D3" s="33">
        <f>Inhoud!B6</f>
        <v>1.1717</v>
      </c>
    </row>
    <row r="4" spans="1:8" x14ac:dyDescent="0.2">
      <c r="A4" s="6"/>
      <c r="B4" s="41" t="s">
        <v>2</v>
      </c>
      <c r="C4" s="42"/>
      <c r="D4" s="7" t="s">
        <v>3</v>
      </c>
      <c r="E4" s="41" t="s">
        <v>4</v>
      </c>
      <c r="F4" s="43"/>
      <c r="G4" s="43"/>
      <c r="H4" s="42"/>
    </row>
    <row r="5" spans="1:8" x14ac:dyDescent="0.2">
      <c r="A5" s="8"/>
      <c r="B5" s="9">
        <v>1</v>
      </c>
      <c r="C5" s="10"/>
      <c r="D5" s="10"/>
      <c r="E5" s="44" t="s">
        <v>5</v>
      </c>
      <c r="F5" s="45"/>
      <c r="G5" s="46"/>
      <c r="H5" s="11" t="s">
        <v>6</v>
      </c>
    </row>
    <row r="6" spans="1:8" s="17" customFormat="1" x14ac:dyDescent="0.2">
      <c r="A6" s="12"/>
      <c r="B6" s="14" t="str">
        <f>'L4'!$B$6</f>
        <v>basis 01/01/2022</v>
      </c>
      <c r="C6" s="13">
        <f>D2</f>
        <v>45444</v>
      </c>
      <c r="D6" s="13">
        <f>C6</f>
        <v>45444</v>
      </c>
      <c r="E6" s="14">
        <v>1</v>
      </c>
      <c r="F6" s="15">
        <v>0.5</v>
      </c>
      <c r="G6" s="16">
        <v>0.2</v>
      </c>
      <c r="H6" s="12"/>
    </row>
    <row r="7" spans="1:8" x14ac:dyDescent="0.2">
      <c r="A7" s="8">
        <v>0</v>
      </c>
      <c r="B7" s="18">
        <v>30897.759999999998</v>
      </c>
      <c r="C7" s="18">
        <f t="shared" ref="C7:C42" si="0">B7*$D$3</f>
        <v>36202.905392000001</v>
      </c>
      <c r="D7" s="18">
        <f t="shared" ref="D7:D42" si="1">B7/12*$D$3</f>
        <v>3016.9087826666664</v>
      </c>
      <c r="E7" s="19">
        <f t="shared" ref="E7:E42" si="2">C7/1976</f>
        <v>18.321308396761133</v>
      </c>
      <c r="F7" s="19">
        <f>E7/2</f>
        <v>9.1606541983805663</v>
      </c>
      <c r="G7" s="19">
        <f>E7/5</f>
        <v>3.6642616793522267</v>
      </c>
      <c r="H7" s="20">
        <f>C7/2080</f>
        <v>17.405242976923077</v>
      </c>
    </row>
    <row r="8" spans="1:8" x14ac:dyDescent="0.2">
      <c r="A8" s="8">
        <f>A7+1</f>
        <v>1</v>
      </c>
      <c r="B8" s="18">
        <v>31597.08</v>
      </c>
      <c r="C8" s="18">
        <f t="shared" si="0"/>
        <v>37022.298636</v>
      </c>
      <c r="D8" s="18">
        <f t="shared" si="1"/>
        <v>3085.1915530000001</v>
      </c>
      <c r="E8" s="19">
        <f t="shared" si="2"/>
        <v>18.735981091093116</v>
      </c>
      <c r="F8" s="19">
        <f t="shared" ref="F8:F42" si="3">E8/2</f>
        <v>9.367990545546558</v>
      </c>
      <c r="G8" s="19">
        <f t="shared" ref="G8:G42" si="4">E8/5</f>
        <v>3.7471962182186234</v>
      </c>
      <c r="H8" s="20">
        <f t="shared" ref="H8:H42" si="5">C8/2080</f>
        <v>17.799182036538461</v>
      </c>
    </row>
    <row r="9" spans="1:8" x14ac:dyDescent="0.2">
      <c r="A9" s="8">
        <f t="shared" ref="A9:A42" si="6">A8+1</f>
        <v>2</v>
      </c>
      <c r="B9" s="18">
        <v>32554.9</v>
      </c>
      <c r="C9" s="18">
        <f t="shared" si="0"/>
        <v>38144.576330000004</v>
      </c>
      <c r="D9" s="18">
        <f t="shared" si="1"/>
        <v>3178.7146941666665</v>
      </c>
      <c r="E9" s="19">
        <f t="shared" si="2"/>
        <v>19.303935389676116</v>
      </c>
      <c r="F9" s="19">
        <f t="shared" si="3"/>
        <v>9.6519676948380582</v>
      </c>
      <c r="G9" s="19">
        <f t="shared" si="4"/>
        <v>3.8607870779352234</v>
      </c>
      <c r="H9" s="20">
        <f t="shared" si="5"/>
        <v>18.338738620192309</v>
      </c>
    </row>
    <row r="10" spans="1:8" x14ac:dyDescent="0.2">
      <c r="A10" s="8">
        <f t="shared" si="6"/>
        <v>3</v>
      </c>
      <c r="B10" s="18">
        <v>33633.79</v>
      </c>
      <c r="C10" s="18">
        <f t="shared" si="0"/>
        <v>39408.711743</v>
      </c>
      <c r="D10" s="18">
        <f t="shared" si="1"/>
        <v>3284.059311916667</v>
      </c>
      <c r="E10" s="19">
        <f t="shared" si="2"/>
        <v>19.94368003188259</v>
      </c>
      <c r="F10" s="19">
        <f t="shared" si="3"/>
        <v>9.9718400159412948</v>
      </c>
      <c r="G10" s="19">
        <f t="shared" si="4"/>
        <v>3.9887360063765178</v>
      </c>
      <c r="H10" s="20">
        <f t="shared" si="5"/>
        <v>18.946496030288461</v>
      </c>
    </row>
    <row r="11" spans="1:8" x14ac:dyDescent="0.2">
      <c r="A11" s="8">
        <f t="shared" si="6"/>
        <v>4</v>
      </c>
      <c r="B11" s="18">
        <v>34587.269999999997</v>
      </c>
      <c r="C11" s="18">
        <f t="shared" si="0"/>
        <v>40525.904258999995</v>
      </c>
      <c r="D11" s="18">
        <f t="shared" si="1"/>
        <v>3377.1586882499996</v>
      </c>
      <c r="E11" s="19">
        <f t="shared" si="2"/>
        <v>20.509060859817811</v>
      </c>
      <c r="F11" s="19">
        <f t="shared" si="3"/>
        <v>10.254530429908906</v>
      </c>
      <c r="G11" s="19">
        <f t="shared" si="4"/>
        <v>4.1018121719635623</v>
      </c>
      <c r="H11" s="20">
        <f t="shared" si="5"/>
        <v>19.483607816826922</v>
      </c>
    </row>
    <row r="12" spans="1:8" x14ac:dyDescent="0.2">
      <c r="A12" s="8">
        <f t="shared" si="6"/>
        <v>5</v>
      </c>
      <c r="B12" s="18">
        <v>35057.910000000003</v>
      </c>
      <c r="C12" s="18">
        <f t="shared" si="0"/>
        <v>41077.353147000002</v>
      </c>
      <c r="D12" s="18">
        <f t="shared" si="1"/>
        <v>3423.1127622500003</v>
      </c>
      <c r="E12" s="19">
        <f t="shared" si="2"/>
        <v>20.788134183704454</v>
      </c>
      <c r="F12" s="19">
        <f t="shared" si="3"/>
        <v>10.394067091852227</v>
      </c>
      <c r="G12" s="19">
        <f t="shared" si="4"/>
        <v>4.1576268367408904</v>
      </c>
      <c r="H12" s="20">
        <f t="shared" si="5"/>
        <v>19.748727474519232</v>
      </c>
    </row>
    <row r="13" spans="1:8" x14ac:dyDescent="0.2">
      <c r="A13" s="8">
        <f t="shared" si="6"/>
        <v>6</v>
      </c>
      <c r="B13" s="18">
        <v>36081.919999999998</v>
      </c>
      <c r="C13" s="18">
        <f t="shared" si="0"/>
        <v>42277.185663999997</v>
      </c>
      <c r="D13" s="18">
        <f t="shared" si="1"/>
        <v>3523.0988053333331</v>
      </c>
      <c r="E13" s="19">
        <f t="shared" si="2"/>
        <v>21.395336874493925</v>
      </c>
      <c r="F13" s="19">
        <f t="shared" si="3"/>
        <v>10.697668437246962</v>
      </c>
      <c r="G13" s="19">
        <f t="shared" si="4"/>
        <v>4.2790673748987853</v>
      </c>
      <c r="H13" s="20">
        <f t="shared" si="5"/>
        <v>20.325570030769228</v>
      </c>
    </row>
    <row r="14" spans="1:8" x14ac:dyDescent="0.2">
      <c r="A14" s="8">
        <f t="shared" si="6"/>
        <v>7</v>
      </c>
      <c r="B14" s="18">
        <v>36510.99</v>
      </c>
      <c r="C14" s="18">
        <f t="shared" si="0"/>
        <v>42779.926982999998</v>
      </c>
      <c r="D14" s="18">
        <f t="shared" si="1"/>
        <v>3564.9939152499996</v>
      </c>
      <c r="E14" s="19">
        <f t="shared" si="2"/>
        <v>21.649760618927125</v>
      </c>
      <c r="F14" s="19">
        <f t="shared" si="3"/>
        <v>10.824880309463563</v>
      </c>
      <c r="G14" s="19">
        <f t="shared" si="4"/>
        <v>4.329952123785425</v>
      </c>
      <c r="H14" s="20">
        <f t="shared" si="5"/>
        <v>20.567272587980767</v>
      </c>
    </row>
    <row r="15" spans="1:8" x14ac:dyDescent="0.2">
      <c r="A15" s="8">
        <f t="shared" si="6"/>
        <v>8</v>
      </c>
      <c r="B15" s="18">
        <v>37705.01</v>
      </c>
      <c r="C15" s="18">
        <f t="shared" si="0"/>
        <v>44178.960217</v>
      </c>
      <c r="D15" s="18">
        <f t="shared" si="1"/>
        <v>3681.5800180833335</v>
      </c>
      <c r="E15" s="19">
        <f t="shared" si="2"/>
        <v>22.357773389170042</v>
      </c>
      <c r="F15" s="19">
        <f t="shared" si="3"/>
        <v>11.178886694585021</v>
      </c>
      <c r="G15" s="19">
        <f t="shared" si="4"/>
        <v>4.4715546778340087</v>
      </c>
      <c r="H15" s="20">
        <f t="shared" si="5"/>
        <v>21.23988471971154</v>
      </c>
    </row>
    <row r="16" spans="1:8" x14ac:dyDescent="0.2">
      <c r="A16" s="8">
        <f t="shared" si="6"/>
        <v>9</v>
      </c>
      <c r="B16" s="18">
        <v>38090.53</v>
      </c>
      <c r="C16" s="18">
        <f t="shared" si="0"/>
        <v>44630.674000999999</v>
      </c>
      <c r="D16" s="18">
        <f t="shared" si="1"/>
        <v>3719.2228334166662</v>
      </c>
      <c r="E16" s="19">
        <f t="shared" si="2"/>
        <v>22.586373482287449</v>
      </c>
      <c r="F16" s="19">
        <f t="shared" si="3"/>
        <v>11.293186741143725</v>
      </c>
      <c r="G16" s="19">
        <f t="shared" si="4"/>
        <v>4.5172746964574895</v>
      </c>
      <c r="H16" s="20">
        <f t="shared" si="5"/>
        <v>21.457054808173076</v>
      </c>
    </row>
    <row r="17" spans="1:8" x14ac:dyDescent="0.2">
      <c r="A17" s="8">
        <f t="shared" si="6"/>
        <v>10</v>
      </c>
      <c r="B17" s="18">
        <v>39240.67</v>
      </c>
      <c r="C17" s="18">
        <f t="shared" si="0"/>
        <v>45978.293038999996</v>
      </c>
      <c r="D17" s="18">
        <f t="shared" si="1"/>
        <v>3831.5244199166664</v>
      </c>
      <c r="E17" s="19">
        <f t="shared" si="2"/>
        <v>23.268366922570848</v>
      </c>
      <c r="F17" s="19">
        <f t="shared" si="3"/>
        <v>11.634183461285424</v>
      </c>
      <c r="G17" s="19">
        <f t="shared" si="4"/>
        <v>4.6536733845141693</v>
      </c>
      <c r="H17" s="20">
        <f t="shared" si="5"/>
        <v>22.104948576442307</v>
      </c>
    </row>
    <row r="18" spans="1:8" x14ac:dyDescent="0.2">
      <c r="A18" s="8">
        <f t="shared" si="6"/>
        <v>11</v>
      </c>
      <c r="B18" s="18">
        <v>39584.980000000003</v>
      </c>
      <c r="C18" s="18">
        <f t="shared" si="0"/>
        <v>46381.721066000006</v>
      </c>
      <c r="D18" s="18">
        <f t="shared" si="1"/>
        <v>3865.1434221666668</v>
      </c>
      <c r="E18" s="19">
        <f t="shared" si="2"/>
        <v>23.472530903846156</v>
      </c>
      <c r="F18" s="19">
        <f t="shared" si="3"/>
        <v>11.736265451923078</v>
      </c>
      <c r="G18" s="19">
        <f t="shared" si="4"/>
        <v>4.6945061807692312</v>
      </c>
      <c r="H18" s="20">
        <f t="shared" si="5"/>
        <v>22.29890435865385</v>
      </c>
    </row>
    <row r="19" spans="1:8" x14ac:dyDescent="0.2">
      <c r="A19" s="8">
        <f t="shared" si="6"/>
        <v>12</v>
      </c>
      <c r="B19" s="18">
        <v>40694.14</v>
      </c>
      <c r="C19" s="18">
        <f t="shared" si="0"/>
        <v>47681.323837999997</v>
      </c>
      <c r="D19" s="18">
        <f t="shared" si="1"/>
        <v>3973.4436531666665</v>
      </c>
      <c r="E19" s="19">
        <f t="shared" si="2"/>
        <v>24.130224614372469</v>
      </c>
      <c r="F19" s="19">
        <f t="shared" si="3"/>
        <v>12.065112307186235</v>
      </c>
      <c r="G19" s="19">
        <f t="shared" si="4"/>
        <v>4.8260449228744937</v>
      </c>
      <c r="H19" s="20">
        <f t="shared" si="5"/>
        <v>22.923713383653844</v>
      </c>
    </row>
    <row r="20" spans="1:8" x14ac:dyDescent="0.2">
      <c r="A20" s="8">
        <f t="shared" si="6"/>
        <v>13</v>
      </c>
      <c r="B20" s="18">
        <v>40999.15</v>
      </c>
      <c r="C20" s="18">
        <f t="shared" si="0"/>
        <v>48038.704055000002</v>
      </c>
      <c r="D20" s="18">
        <f t="shared" si="1"/>
        <v>4003.2253379166664</v>
      </c>
      <c r="E20" s="19">
        <f t="shared" si="2"/>
        <v>24.311085048076926</v>
      </c>
      <c r="F20" s="19">
        <f t="shared" si="3"/>
        <v>12.155542524038463</v>
      </c>
      <c r="G20" s="19">
        <f t="shared" si="4"/>
        <v>4.8622170096153852</v>
      </c>
      <c r="H20" s="20">
        <f t="shared" si="5"/>
        <v>23.095530795673078</v>
      </c>
    </row>
    <row r="21" spans="1:8" x14ac:dyDescent="0.2">
      <c r="A21" s="8">
        <f t="shared" si="6"/>
        <v>14</v>
      </c>
      <c r="B21" s="18">
        <v>42070.73</v>
      </c>
      <c r="C21" s="18">
        <f t="shared" si="0"/>
        <v>49294.274341000004</v>
      </c>
      <c r="D21" s="18">
        <f t="shared" si="1"/>
        <v>4107.8561950833337</v>
      </c>
      <c r="E21" s="19">
        <f t="shared" si="2"/>
        <v>24.946495111842108</v>
      </c>
      <c r="F21" s="19">
        <f t="shared" si="3"/>
        <v>12.473247555921054</v>
      </c>
      <c r="G21" s="19">
        <f t="shared" si="4"/>
        <v>4.9892990223684217</v>
      </c>
      <c r="H21" s="20">
        <f t="shared" si="5"/>
        <v>23.699170356250001</v>
      </c>
    </row>
    <row r="22" spans="1:8" x14ac:dyDescent="0.2">
      <c r="A22" s="8">
        <f t="shared" si="6"/>
        <v>15</v>
      </c>
      <c r="B22" s="18">
        <v>42339.99</v>
      </c>
      <c r="C22" s="18">
        <f t="shared" si="0"/>
        <v>49609.766282999997</v>
      </c>
      <c r="D22" s="18">
        <f t="shared" si="1"/>
        <v>4134.1471902499998</v>
      </c>
      <c r="E22" s="19">
        <f t="shared" si="2"/>
        <v>25.106157025809715</v>
      </c>
      <c r="F22" s="19">
        <f t="shared" si="3"/>
        <v>12.553078512904857</v>
      </c>
      <c r="G22" s="19">
        <f t="shared" si="4"/>
        <v>5.0212314051619433</v>
      </c>
      <c r="H22" s="20">
        <f t="shared" si="5"/>
        <v>23.850849174519229</v>
      </c>
    </row>
    <row r="23" spans="1:8" x14ac:dyDescent="0.2">
      <c r="A23" s="8">
        <f t="shared" si="6"/>
        <v>16</v>
      </c>
      <c r="B23" s="18">
        <v>43404.57</v>
      </c>
      <c r="C23" s="18">
        <f t="shared" si="0"/>
        <v>50857.134668999999</v>
      </c>
      <c r="D23" s="18">
        <f t="shared" si="1"/>
        <v>4238.0945557499999</v>
      </c>
      <c r="E23" s="19">
        <f t="shared" si="2"/>
        <v>25.737416330465585</v>
      </c>
      <c r="F23" s="19">
        <f t="shared" si="3"/>
        <v>12.868708165232793</v>
      </c>
      <c r="G23" s="19">
        <f t="shared" si="4"/>
        <v>5.1474832660931167</v>
      </c>
      <c r="H23" s="20">
        <f t="shared" si="5"/>
        <v>24.450545513942306</v>
      </c>
    </row>
    <row r="24" spans="1:8" x14ac:dyDescent="0.2">
      <c r="A24" s="8">
        <f t="shared" si="6"/>
        <v>17</v>
      </c>
      <c r="B24" s="18">
        <v>43666.97</v>
      </c>
      <c r="C24" s="18">
        <f t="shared" si="0"/>
        <v>51164.588749000002</v>
      </c>
      <c r="D24" s="18">
        <f t="shared" si="1"/>
        <v>4263.7157290833338</v>
      </c>
      <c r="E24" s="19">
        <f t="shared" si="2"/>
        <v>25.893010500506072</v>
      </c>
      <c r="F24" s="19">
        <f t="shared" si="3"/>
        <v>12.946505250253036</v>
      </c>
      <c r="G24" s="19">
        <f t="shared" si="4"/>
        <v>5.1786021001012141</v>
      </c>
      <c r="H24" s="20">
        <f t="shared" si="5"/>
        <v>24.598359975480772</v>
      </c>
    </row>
    <row r="25" spans="1:8" x14ac:dyDescent="0.2">
      <c r="A25" s="8">
        <f t="shared" si="6"/>
        <v>18</v>
      </c>
      <c r="B25" s="18">
        <v>44697.98</v>
      </c>
      <c r="C25" s="18">
        <f t="shared" si="0"/>
        <v>52372.623166000005</v>
      </c>
      <c r="D25" s="18">
        <f t="shared" si="1"/>
        <v>4364.3852638333337</v>
      </c>
      <c r="E25" s="19">
        <f t="shared" si="2"/>
        <v>26.504363950404862</v>
      </c>
      <c r="F25" s="19">
        <f t="shared" si="3"/>
        <v>13.252181975202431</v>
      </c>
      <c r="G25" s="19">
        <f t="shared" si="4"/>
        <v>5.3008727900809722</v>
      </c>
      <c r="H25" s="20">
        <f t="shared" si="5"/>
        <v>25.179145752884619</v>
      </c>
    </row>
    <row r="26" spans="1:8" x14ac:dyDescent="0.2">
      <c r="A26" s="8">
        <f t="shared" si="6"/>
        <v>19</v>
      </c>
      <c r="B26" s="18">
        <v>44928.61</v>
      </c>
      <c r="C26" s="18">
        <f t="shared" si="0"/>
        <v>52642.852336999997</v>
      </c>
      <c r="D26" s="18">
        <f t="shared" si="1"/>
        <v>4386.9043614166667</v>
      </c>
      <c r="E26" s="19">
        <f t="shared" si="2"/>
        <v>26.641119603744936</v>
      </c>
      <c r="F26" s="19">
        <f t="shared" si="3"/>
        <v>13.320559801872468</v>
      </c>
      <c r="G26" s="19">
        <f t="shared" si="4"/>
        <v>5.3282239207489877</v>
      </c>
      <c r="H26" s="20">
        <f t="shared" si="5"/>
        <v>25.309063623557691</v>
      </c>
    </row>
    <row r="27" spans="1:8" x14ac:dyDescent="0.2">
      <c r="A27" s="8">
        <f t="shared" si="6"/>
        <v>20</v>
      </c>
      <c r="B27" s="18">
        <v>45929.51</v>
      </c>
      <c r="C27" s="18">
        <f t="shared" si="0"/>
        <v>53815.606867000002</v>
      </c>
      <c r="D27" s="18">
        <f t="shared" si="1"/>
        <v>4484.6339055833332</v>
      </c>
      <c r="E27" s="19">
        <f t="shared" si="2"/>
        <v>27.234618859817814</v>
      </c>
      <c r="F27" s="19">
        <f t="shared" si="3"/>
        <v>13.617309429908907</v>
      </c>
      <c r="G27" s="19">
        <f t="shared" si="4"/>
        <v>5.4469237719635633</v>
      </c>
      <c r="H27" s="20">
        <f t="shared" si="5"/>
        <v>25.872887916826926</v>
      </c>
    </row>
    <row r="28" spans="1:8" x14ac:dyDescent="0.2">
      <c r="A28" s="8">
        <f t="shared" si="6"/>
        <v>21</v>
      </c>
      <c r="B28" s="18">
        <v>46131.7</v>
      </c>
      <c r="C28" s="18">
        <f t="shared" si="0"/>
        <v>54052.512889999998</v>
      </c>
      <c r="D28" s="18">
        <f t="shared" si="1"/>
        <v>4504.3760741666665</v>
      </c>
      <c r="E28" s="19">
        <f t="shared" si="2"/>
        <v>27.354510571862349</v>
      </c>
      <c r="F28" s="19">
        <f t="shared" si="3"/>
        <v>13.677255285931174</v>
      </c>
      <c r="G28" s="19">
        <f t="shared" si="4"/>
        <v>5.4709021143724694</v>
      </c>
      <c r="H28" s="20">
        <f t="shared" si="5"/>
        <v>25.986785043269229</v>
      </c>
    </row>
    <row r="29" spans="1:8" x14ac:dyDescent="0.2">
      <c r="A29" s="8">
        <f t="shared" si="6"/>
        <v>22</v>
      </c>
      <c r="B29" s="18">
        <v>47120.11</v>
      </c>
      <c r="C29" s="18">
        <f t="shared" si="0"/>
        <v>55210.632887</v>
      </c>
      <c r="D29" s="18">
        <f t="shared" si="1"/>
        <v>4600.8860739166666</v>
      </c>
      <c r="E29" s="19">
        <f t="shared" si="2"/>
        <v>27.940603687753036</v>
      </c>
      <c r="F29" s="19">
        <f t="shared" si="3"/>
        <v>13.970301843876518</v>
      </c>
      <c r="G29" s="19">
        <f t="shared" si="4"/>
        <v>5.5881207375506072</v>
      </c>
      <c r="H29" s="20">
        <f t="shared" si="5"/>
        <v>26.543573503365383</v>
      </c>
    </row>
    <row r="30" spans="1:8" x14ac:dyDescent="0.2">
      <c r="A30" s="8">
        <f t="shared" si="6"/>
        <v>23</v>
      </c>
      <c r="B30" s="18">
        <v>48749.8</v>
      </c>
      <c r="C30" s="18">
        <f t="shared" si="0"/>
        <v>57120.140660000005</v>
      </c>
      <c r="D30" s="18">
        <f t="shared" si="1"/>
        <v>4760.0117216666667</v>
      </c>
      <c r="E30" s="19">
        <f t="shared" si="2"/>
        <v>28.906953775303645</v>
      </c>
      <c r="F30" s="19">
        <f t="shared" si="3"/>
        <v>14.453476887651822</v>
      </c>
      <c r="G30" s="19">
        <f t="shared" si="4"/>
        <v>5.7813907550607286</v>
      </c>
      <c r="H30" s="20">
        <f t="shared" si="5"/>
        <v>27.461606086538463</v>
      </c>
    </row>
    <row r="31" spans="1:8" x14ac:dyDescent="0.2">
      <c r="A31" s="8">
        <f t="shared" si="6"/>
        <v>24</v>
      </c>
      <c r="B31" s="18">
        <v>50361.94</v>
      </c>
      <c r="C31" s="18">
        <f t="shared" si="0"/>
        <v>59009.085098000003</v>
      </c>
      <c r="D31" s="18">
        <f t="shared" si="1"/>
        <v>4917.4237581666675</v>
      </c>
      <c r="E31" s="19">
        <f t="shared" si="2"/>
        <v>29.862897316801622</v>
      </c>
      <c r="F31" s="19">
        <f t="shared" si="3"/>
        <v>14.931448658400811</v>
      </c>
      <c r="G31" s="19">
        <f t="shared" si="4"/>
        <v>5.972579463360324</v>
      </c>
      <c r="H31" s="20">
        <f t="shared" si="5"/>
        <v>28.369752450961538</v>
      </c>
    </row>
    <row r="32" spans="1:8" x14ac:dyDescent="0.2">
      <c r="A32" s="8">
        <f t="shared" si="6"/>
        <v>25</v>
      </c>
      <c r="B32" s="18">
        <v>50470.86</v>
      </c>
      <c r="C32" s="18">
        <f t="shared" si="0"/>
        <v>59136.706661999997</v>
      </c>
      <c r="D32" s="18">
        <f t="shared" si="1"/>
        <v>4928.0588884999997</v>
      </c>
      <c r="E32" s="19">
        <f t="shared" si="2"/>
        <v>29.927483128542509</v>
      </c>
      <c r="F32" s="19">
        <f t="shared" si="3"/>
        <v>14.963741564271254</v>
      </c>
      <c r="G32" s="19">
        <f t="shared" si="4"/>
        <v>5.9854966257085014</v>
      </c>
      <c r="H32" s="20">
        <f t="shared" si="5"/>
        <v>28.431108972115382</v>
      </c>
    </row>
    <row r="33" spans="1:8" x14ac:dyDescent="0.2">
      <c r="A33" s="8">
        <f t="shared" si="6"/>
        <v>26</v>
      </c>
      <c r="B33" s="18">
        <v>50555.55</v>
      </c>
      <c r="C33" s="18">
        <f t="shared" si="0"/>
        <v>59235.937935000002</v>
      </c>
      <c r="D33" s="18">
        <f t="shared" si="1"/>
        <v>4936.3281612500004</v>
      </c>
      <c r="E33" s="19">
        <f t="shared" si="2"/>
        <v>29.977701384109313</v>
      </c>
      <c r="F33" s="19">
        <f t="shared" si="3"/>
        <v>14.988850692054656</v>
      </c>
      <c r="G33" s="19">
        <f t="shared" si="4"/>
        <v>5.9955402768218624</v>
      </c>
      <c r="H33" s="20">
        <f t="shared" si="5"/>
        <v>28.478816314903845</v>
      </c>
    </row>
    <row r="34" spans="1:8" x14ac:dyDescent="0.2">
      <c r="A34" s="8">
        <f t="shared" si="6"/>
        <v>27</v>
      </c>
      <c r="B34" s="18">
        <v>50651.6</v>
      </c>
      <c r="C34" s="18">
        <f t="shared" si="0"/>
        <v>59348.479719999996</v>
      </c>
      <c r="D34" s="18">
        <f t="shared" si="1"/>
        <v>4945.706643333333</v>
      </c>
      <c r="E34" s="19">
        <f t="shared" si="2"/>
        <v>30.034655728744937</v>
      </c>
      <c r="F34" s="19">
        <f t="shared" si="3"/>
        <v>15.017327864372469</v>
      </c>
      <c r="G34" s="19">
        <f t="shared" si="4"/>
        <v>6.0069311457489878</v>
      </c>
      <c r="H34" s="20">
        <f t="shared" si="5"/>
        <v>28.532922942307689</v>
      </c>
    </row>
    <row r="35" spans="1:8" x14ac:dyDescent="0.2">
      <c r="A35" s="8">
        <f t="shared" si="6"/>
        <v>28</v>
      </c>
      <c r="B35" s="18">
        <v>50724.33</v>
      </c>
      <c r="C35" s="18">
        <f t="shared" si="0"/>
        <v>59433.697461000003</v>
      </c>
      <c r="D35" s="18">
        <f t="shared" si="1"/>
        <v>4952.8081217500003</v>
      </c>
      <c r="E35" s="19">
        <f t="shared" si="2"/>
        <v>30.077782115890692</v>
      </c>
      <c r="F35" s="19">
        <f t="shared" si="3"/>
        <v>15.038891057945346</v>
      </c>
      <c r="G35" s="19">
        <f t="shared" si="4"/>
        <v>6.015556423178138</v>
      </c>
      <c r="H35" s="20">
        <f t="shared" si="5"/>
        <v>28.573893010096157</v>
      </c>
    </row>
    <row r="36" spans="1:8" x14ac:dyDescent="0.2">
      <c r="A36" s="8">
        <f t="shared" si="6"/>
        <v>29</v>
      </c>
      <c r="B36" s="18">
        <v>50791.66</v>
      </c>
      <c r="C36" s="18">
        <f t="shared" si="0"/>
        <v>59512.588022000004</v>
      </c>
      <c r="D36" s="18">
        <f t="shared" si="1"/>
        <v>4959.3823351666661</v>
      </c>
      <c r="E36" s="19">
        <f t="shared" si="2"/>
        <v>30.1177064888664</v>
      </c>
      <c r="F36" s="19">
        <f t="shared" si="3"/>
        <v>15.0588532444332</v>
      </c>
      <c r="G36" s="19">
        <f t="shared" si="4"/>
        <v>6.0235412977732796</v>
      </c>
      <c r="H36" s="20">
        <f t="shared" si="5"/>
        <v>28.611821164423077</v>
      </c>
    </row>
    <row r="37" spans="1:8" x14ac:dyDescent="0.2">
      <c r="A37" s="8">
        <f t="shared" si="6"/>
        <v>30</v>
      </c>
      <c r="B37" s="18">
        <v>50854.09</v>
      </c>
      <c r="C37" s="18">
        <f t="shared" si="0"/>
        <v>59585.737252999992</v>
      </c>
      <c r="D37" s="18">
        <f t="shared" si="1"/>
        <v>4965.4781044166657</v>
      </c>
      <c r="E37" s="19">
        <f t="shared" si="2"/>
        <v>30.154725330465585</v>
      </c>
      <c r="F37" s="19">
        <f t="shared" si="3"/>
        <v>15.077362665232792</v>
      </c>
      <c r="G37" s="19">
        <f t="shared" si="4"/>
        <v>6.0309450660931168</v>
      </c>
      <c r="H37" s="20">
        <f t="shared" si="5"/>
        <v>28.646989063942303</v>
      </c>
    </row>
    <row r="38" spans="1:8" x14ac:dyDescent="0.2">
      <c r="A38" s="8">
        <f t="shared" si="6"/>
        <v>31</v>
      </c>
      <c r="B38" s="18">
        <v>50911.87</v>
      </c>
      <c r="C38" s="18">
        <f t="shared" si="0"/>
        <v>59653.438079</v>
      </c>
      <c r="D38" s="18">
        <f t="shared" si="1"/>
        <v>4971.119839916666</v>
      </c>
      <c r="E38" s="19">
        <f t="shared" si="2"/>
        <v>30.188986882085022</v>
      </c>
      <c r="F38" s="19">
        <f t="shared" si="3"/>
        <v>15.094493441042511</v>
      </c>
      <c r="G38" s="19">
        <f t="shared" si="4"/>
        <v>6.0377973764170045</v>
      </c>
      <c r="H38" s="20">
        <f t="shared" si="5"/>
        <v>28.679537537980767</v>
      </c>
    </row>
    <row r="39" spans="1:8" x14ac:dyDescent="0.2">
      <c r="A39" s="8">
        <f t="shared" si="6"/>
        <v>32</v>
      </c>
      <c r="B39" s="18">
        <v>50965.38</v>
      </c>
      <c r="C39" s="18">
        <f t="shared" si="0"/>
        <v>59716.135745999993</v>
      </c>
      <c r="D39" s="18">
        <f t="shared" si="1"/>
        <v>4976.3446454999994</v>
      </c>
      <c r="E39" s="19">
        <f t="shared" si="2"/>
        <v>30.220716470647769</v>
      </c>
      <c r="F39" s="19">
        <f t="shared" si="3"/>
        <v>15.110358235323885</v>
      </c>
      <c r="G39" s="19">
        <f t="shared" si="4"/>
        <v>6.0441432941295536</v>
      </c>
      <c r="H39" s="20">
        <f t="shared" si="5"/>
        <v>28.70968064711538</v>
      </c>
    </row>
    <row r="40" spans="1:8" x14ac:dyDescent="0.2">
      <c r="A40" s="8">
        <f t="shared" si="6"/>
        <v>33</v>
      </c>
      <c r="B40" s="18">
        <v>51014.92</v>
      </c>
      <c r="C40" s="18">
        <f t="shared" si="0"/>
        <v>59774.181763999994</v>
      </c>
      <c r="D40" s="18">
        <f t="shared" si="1"/>
        <v>4981.1818136666661</v>
      </c>
      <c r="E40" s="19">
        <f t="shared" si="2"/>
        <v>30.250091985829958</v>
      </c>
      <c r="F40" s="19">
        <f t="shared" si="3"/>
        <v>15.125045992914979</v>
      </c>
      <c r="G40" s="19">
        <f t="shared" si="4"/>
        <v>6.0500183971659913</v>
      </c>
      <c r="H40" s="20">
        <f t="shared" si="5"/>
        <v>28.737587386538458</v>
      </c>
    </row>
    <row r="41" spans="1:8" x14ac:dyDescent="0.2">
      <c r="A41" s="8">
        <f t="shared" si="6"/>
        <v>34</v>
      </c>
      <c r="B41" s="18">
        <v>51060.82</v>
      </c>
      <c r="C41" s="18">
        <f t="shared" si="0"/>
        <v>59827.962793999999</v>
      </c>
      <c r="D41" s="18">
        <f t="shared" si="1"/>
        <v>4985.6635661666669</v>
      </c>
      <c r="E41" s="19">
        <f t="shared" si="2"/>
        <v>30.277309106275304</v>
      </c>
      <c r="F41" s="19">
        <f t="shared" si="3"/>
        <v>15.138654553137652</v>
      </c>
      <c r="G41" s="19">
        <f t="shared" si="4"/>
        <v>6.0554618212550606</v>
      </c>
      <c r="H41" s="20">
        <f t="shared" si="5"/>
        <v>28.763443650961538</v>
      </c>
    </row>
    <row r="42" spans="1:8" x14ac:dyDescent="0.2">
      <c r="A42" s="21">
        <f t="shared" si="6"/>
        <v>35</v>
      </c>
      <c r="B42" s="22">
        <v>51103.28</v>
      </c>
      <c r="C42" s="22">
        <f t="shared" si="0"/>
        <v>59877.713175999997</v>
      </c>
      <c r="D42" s="22">
        <f t="shared" si="1"/>
        <v>4989.8094313333331</v>
      </c>
      <c r="E42" s="23">
        <f t="shared" si="2"/>
        <v>30.302486425101215</v>
      </c>
      <c r="F42" s="23">
        <f t="shared" si="3"/>
        <v>15.151243212550607</v>
      </c>
      <c r="G42" s="23">
        <f t="shared" si="4"/>
        <v>6.0604972850202428</v>
      </c>
      <c r="H42" s="24">
        <f t="shared" si="5"/>
        <v>28.787362103846153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22</vt:i4>
      </vt:variant>
      <vt:variant>
        <vt:lpstr>Benoemde bereiken</vt:lpstr>
      </vt:variant>
      <vt:variant>
        <vt:i4>21</vt:i4>
      </vt:variant>
    </vt:vector>
  </HeadingPairs>
  <TitlesOfParts>
    <vt:vector size="43" baseType="lpstr">
      <vt:lpstr>Inhoud</vt:lpstr>
      <vt:lpstr>L4</vt:lpstr>
      <vt:lpstr>L3</vt:lpstr>
      <vt:lpstr>L2</vt:lpstr>
      <vt:lpstr>A2</vt:lpstr>
      <vt:lpstr>A1</vt:lpstr>
      <vt:lpstr>B2B</vt:lpstr>
      <vt:lpstr>B2A</vt:lpstr>
      <vt:lpstr>B1C</vt:lpstr>
      <vt:lpstr>B1B</vt:lpstr>
      <vt:lpstr>B1A</vt:lpstr>
      <vt:lpstr>B1A BIS</vt:lpstr>
      <vt:lpstr>MV2</vt:lpstr>
      <vt:lpstr>MV1</vt:lpstr>
      <vt:lpstr>L1</vt:lpstr>
      <vt:lpstr>K5</vt:lpstr>
      <vt:lpstr>K3</vt:lpstr>
      <vt:lpstr>K2</vt:lpstr>
      <vt:lpstr>K1</vt:lpstr>
      <vt:lpstr>G1</vt:lpstr>
      <vt:lpstr>GS</vt:lpstr>
      <vt:lpstr>GEW</vt:lpstr>
      <vt:lpstr>'A1'!Afdrukbereik</vt:lpstr>
      <vt:lpstr>'A2'!Afdrukbereik</vt:lpstr>
      <vt:lpstr>B1A!Afdrukbereik</vt:lpstr>
      <vt:lpstr>'B1A BIS'!Afdrukbereik</vt:lpstr>
      <vt:lpstr>B1B!Afdrukbereik</vt:lpstr>
      <vt:lpstr>B1C!Afdrukbereik</vt:lpstr>
      <vt:lpstr>B2A!Afdrukbereik</vt:lpstr>
      <vt:lpstr>B2B!Afdrukbereik</vt:lpstr>
      <vt:lpstr>'G1'!Afdrukbereik</vt:lpstr>
      <vt:lpstr>GEW!Afdrukbereik</vt:lpstr>
      <vt:lpstr>GS!Afdrukbereik</vt:lpstr>
      <vt:lpstr>'K1'!Afdrukbereik</vt:lpstr>
      <vt:lpstr>'K2'!Afdrukbereik</vt:lpstr>
      <vt:lpstr>'K3'!Afdrukbereik</vt:lpstr>
      <vt:lpstr>'K5'!Afdrukbereik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Stijn Remerie</cp:lastModifiedBy>
  <cp:lastPrinted>2021-06-04T12:35:45Z</cp:lastPrinted>
  <dcterms:created xsi:type="dcterms:W3CDTF">2021-06-01T12:57:59Z</dcterms:created>
  <dcterms:modified xsi:type="dcterms:W3CDTF">2024-05-03T07:21:49Z</dcterms:modified>
</cp:coreProperties>
</file>