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Afdeling Voorzieningenbeleid\Index\Brieven\november_december23\"/>
    </mc:Choice>
  </mc:AlternateContent>
  <xr:revisionPtr revIDLastSave="0" documentId="13_ncr:1_{3E9072D8-CA54-4D82-A744-F77C4BFFC620}" xr6:coauthVersionLast="47" xr6:coauthVersionMax="47" xr10:uidLastSave="{00000000-0000-0000-0000-000000000000}"/>
  <bookViews>
    <workbookView xWindow="-120" yWindow="-120" windowWidth="29040" windowHeight="15840" tabRatio="783" xr2:uid="{00000000-000D-0000-FFFF-FFFF00000000}"/>
  </bookViews>
  <sheets>
    <sheet name="Inhoud" sheetId="2" r:id="rId1"/>
    <sheet name="L4" sheetId="1" r:id="rId2"/>
    <sheet name="L3" sheetId="3" r:id="rId3"/>
    <sheet name="L2" sheetId="4" r:id="rId4"/>
    <sheet name="A2" sheetId="5" r:id="rId5"/>
    <sheet name="A1" sheetId="6" r:id="rId6"/>
    <sheet name="B2B" sheetId="7" r:id="rId7"/>
    <sheet name="B2A" sheetId="8" r:id="rId8"/>
    <sheet name="B1C" sheetId="9" r:id="rId9"/>
    <sheet name="B1B" sheetId="10" r:id="rId10"/>
    <sheet name="B1A" sheetId="11" r:id="rId11"/>
    <sheet name="B1A BIS" sheetId="12" r:id="rId12"/>
    <sheet name="MV2" sheetId="13" r:id="rId13"/>
    <sheet name="MV1" sheetId="14" r:id="rId14"/>
    <sheet name="L1" sheetId="15" r:id="rId15"/>
    <sheet name="K5" sheetId="16" r:id="rId16"/>
    <sheet name="K3" sheetId="17" r:id="rId17"/>
    <sheet name="K2" sheetId="18" r:id="rId18"/>
    <sheet name="K1" sheetId="19" r:id="rId19"/>
    <sheet name="G1" sheetId="20" r:id="rId20"/>
    <sheet name="GS" sheetId="21" r:id="rId21"/>
    <sheet name="GEW" sheetId="22" r:id="rId22"/>
  </sheets>
  <definedNames>
    <definedName name="_xlnm.Print_Area" localSheetId="5">'A1'!$A$1:$H$42</definedName>
    <definedName name="_xlnm.Print_Area" localSheetId="4">'A2'!$A$1:$H$42</definedName>
    <definedName name="_xlnm.Print_Area" localSheetId="10">B1A!$A$1:$H$42</definedName>
    <definedName name="_xlnm.Print_Area" localSheetId="11">'B1A BIS'!$A$1:$H$42</definedName>
    <definedName name="_xlnm.Print_Area" localSheetId="9">B1B!$A$1:$H$42</definedName>
    <definedName name="_xlnm.Print_Area" localSheetId="8">B1C!$A$1:$H$42</definedName>
    <definedName name="_xlnm.Print_Area" localSheetId="7">B2A!$A$1:$H$42</definedName>
    <definedName name="_xlnm.Print_Area" localSheetId="6">B2B!$A$1:$H$42</definedName>
    <definedName name="_xlnm.Print_Area" localSheetId="19">'G1'!$A$1:$H$42</definedName>
    <definedName name="_xlnm.Print_Area" localSheetId="21">GEW!$A$1:$H$42</definedName>
    <definedName name="_xlnm.Print_Area" localSheetId="20">GS!$A$1:$H$42</definedName>
    <definedName name="_xlnm.Print_Area" localSheetId="18">'K1'!$A$1:$H$42</definedName>
    <definedName name="_xlnm.Print_Area" localSheetId="17">'K2'!$A$1:$H$42</definedName>
    <definedName name="_xlnm.Print_Area" localSheetId="16">'K3'!$A$1:$H$42</definedName>
    <definedName name="_xlnm.Print_Area" localSheetId="15">'K5'!$A$1:$H$42</definedName>
    <definedName name="_xlnm.Print_Area" localSheetId="14">'L1'!$A$1:$H$42</definedName>
    <definedName name="_xlnm.Print_Area" localSheetId="3">'L2'!$A$1:$H$42</definedName>
    <definedName name="_xlnm.Print_Area" localSheetId="2">'L3'!$A$1:$H$42</definedName>
    <definedName name="_xlnm.Print_Area" localSheetId="1">'L4'!$A$1:$H$43</definedName>
    <definedName name="_xlnm.Print_Area" localSheetId="13">'MV1'!$A$1:$H$42</definedName>
    <definedName name="_xlnm.Print_Area" localSheetId="12">'MV2'!$A$1:$H$42</definedName>
    <definedName name="Z_3515F0C3_212C_11D6_9FA4_00105AF813F4_.wvu.Cols" localSheetId="5" hidden="1">'A1'!#REF!</definedName>
    <definedName name="Z_3515F0C3_212C_11D6_9FA4_00105AF813F4_.wvu.Cols" localSheetId="4" hidden="1">'A2'!#REF!</definedName>
    <definedName name="Z_3515F0C3_212C_11D6_9FA4_00105AF813F4_.wvu.Cols" localSheetId="10" hidden="1">B1A!#REF!</definedName>
    <definedName name="Z_3515F0C3_212C_11D6_9FA4_00105AF813F4_.wvu.Cols" localSheetId="11" hidden="1">'B1A BIS'!#REF!</definedName>
    <definedName name="Z_3515F0C3_212C_11D6_9FA4_00105AF813F4_.wvu.Cols" localSheetId="9" hidden="1">B1B!#REF!</definedName>
    <definedName name="Z_3515F0C3_212C_11D6_9FA4_00105AF813F4_.wvu.Cols" localSheetId="8" hidden="1">B1C!#REF!</definedName>
    <definedName name="Z_3515F0C3_212C_11D6_9FA4_00105AF813F4_.wvu.Cols" localSheetId="7" hidden="1">B2A!#REF!</definedName>
    <definedName name="Z_3515F0C3_212C_11D6_9FA4_00105AF813F4_.wvu.Cols" localSheetId="6" hidden="1">B2B!#REF!</definedName>
    <definedName name="Z_3515F0C3_212C_11D6_9FA4_00105AF813F4_.wvu.Cols" localSheetId="19" hidden="1">'G1'!#REF!</definedName>
    <definedName name="Z_3515F0C3_212C_11D6_9FA4_00105AF813F4_.wvu.Cols" localSheetId="21" hidden="1">GEW!#REF!</definedName>
    <definedName name="Z_3515F0C3_212C_11D6_9FA4_00105AF813F4_.wvu.Cols" localSheetId="20" hidden="1">GS!#REF!</definedName>
    <definedName name="Z_3515F0C3_212C_11D6_9FA4_00105AF813F4_.wvu.Cols" localSheetId="18" hidden="1">'K1'!#REF!</definedName>
    <definedName name="Z_3515F0C3_212C_11D6_9FA4_00105AF813F4_.wvu.Cols" localSheetId="17" hidden="1">'K2'!#REF!</definedName>
    <definedName name="Z_3515F0C3_212C_11D6_9FA4_00105AF813F4_.wvu.Cols" localSheetId="16" hidden="1">'K3'!#REF!</definedName>
    <definedName name="Z_3515F0C3_212C_11D6_9FA4_00105AF813F4_.wvu.Cols" localSheetId="15" hidden="1">'K5'!#REF!</definedName>
    <definedName name="Z_3515F0C3_212C_11D6_9FA4_00105AF813F4_.wvu.Cols" localSheetId="14" hidden="1">'L1'!#REF!</definedName>
    <definedName name="Z_3515F0C3_212C_11D6_9FA4_00105AF813F4_.wvu.Cols" localSheetId="3" hidden="1">'L2'!#REF!</definedName>
    <definedName name="Z_3515F0C3_212C_11D6_9FA4_00105AF813F4_.wvu.Cols" localSheetId="2" hidden="1">'L3'!#REF!</definedName>
    <definedName name="Z_3515F0C3_212C_11D6_9FA4_00105AF813F4_.wvu.Cols" localSheetId="1" hidden="1">'L4'!#REF!</definedName>
    <definedName name="Z_3515F0C3_212C_11D6_9FA4_00105AF813F4_.wvu.Cols" localSheetId="13" hidden="1">'MV1'!#REF!</definedName>
    <definedName name="Z_3515F0C3_212C_11D6_9FA4_00105AF813F4_.wvu.Cols" localSheetId="12" hidden="1">'MV2'!#REF!</definedName>
    <definedName name="Z_575C8073_5FD0_11D5_9FA9_00105AF771B6_.wvu.Cols" localSheetId="5" hidden="1">'A1'!#REF!</definedName>
    <definedName name="Z_575C8073_5FD0_11D5_9FA9_00105AF771B6_.wvu.Cols" localSheetId="4" hidden="1">'A2'!#REF!</definedName>
    <definedName name="Z_575C8073_5FD0_11D5_9FA9_00105AF771B6_.wvu.Cols" localSheetId="10" hidden="1">B1A!#REF!</definedName>
    <definedName name="Z_575C8073_5FD0_11D5_9FA9_00105AF771B6_.wvu.Cols" localSheetId="11" hidden="1">'B1A BIS'!#REF!</definedName>
    <definedName name="Z_575C8073_5FD0_11D5_9FA9_00105AF771B6_.wvu.Cols" localSheetId="9" hidden="1">B1B!#REF!</definedName>
    <definedName name="Z_575C8073_5FD0_11D5_9FA9_00105AF771B6_.wvu.Cols" localSheetId="8" hidden="1">B1C!#REF!</definedName>
    <definedName name="Z_575C8073_5FD0_11D5_9FA9_00105AF771B6_.wvu.Cols" localSheetId="7" hidden="1">B2A!#REF!</definedName>
    <definedName name="Z_575C8073_5FD0_11D5_9FA9_00105AF771B6_.wvu.Cols" localSheetId="6" hidden="1">B2B!#REF!</definedName>
    <definedName name="Z_575C8073_5FD0_11D5_9FA9_00105AF771B6_.wvu.Cols" localSheetId="19" hidden="1">'G1'!#REF!</definedName>
    <definedName name="Z_575C8073_5FD0_11D5_9FA9_00105AF771B6_.wvu.Cols" localSheetId="21" hidden="1">GEW!#REF!</definedName>
    <definedName name="Z_575C8073_5FD0_11D5_9FA9_00105AF771B6_.wvu.Cols" localSheetId="20" hidden="1">GS!#REF!</definedName>
    <definedName name="Z_575C8073_5FD0_11D5_9FA9_00105AF771B6_.wvu.Cols" localSheetId="18" hidden="1">'K1'!#REF!</definedName>
    <definedName name="Z_575C8073_5FD0_11D5_9FA9_00105AF771B6_.wvu.Cols" localSheetId="17" hidden="1">'K2'!#REF!</definedName>
    <definedName name="Z_575C8073_5FD0_11D5_9FA9_00105AF771B6_.wvu.Cols" localSheetId="16" hidden="1">'K3'!#REF!</definedName>
    <definedName name="Z_575C8073_5FD0_11D5_9FA9_00105AF771B6_.wvu.Cols" localSheetId="15" hidden="1">'K5'!#REF!</definedName>
    <definedName name="Z_575C8073_5FD0_11D5_9FA9_00105AF771B6_.wvu.Cols" localSheetId="14" hidden="1">'L1'!#REF!</definedName>
    <definedName name="Z_575C8073_5FD0_11D5_9FA9_00105AF771B6_.wvu.Cols" localSheetId="3" hidden="1">'L2'!#REF!</definedName>
    <definedName name="Z_575C8073_5FD0_11D5_9FA9_00105AF771B6_.wvu.Cols" localSheetId="2" hidden="1">'L3'!#REF!</definedName>
    <definedName name="Z_575C8073_5FD0_11D5_9FA9_00105AF771B6_.wvu.Cols" localSheetId="1" hidden="1">'L4'!#REF!</definedName>
    <definedName name="Z_575C8073_5FD0_11D5_9FA9_00105AF771B6_.wvu.Cols" localSheetId="13" hidden="1">'MV1'!#REF!</definedName>
    <definedName name="Z_575C8073_5FD0_11D5_9FA9_00105AF771B6_.wvu.Cols" localSheetId="12" hidden="1">'MV2'!#REF!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2" l="1"/>
  <c r="B6" i="21"/>
  <c r="B6" i="20"/>
  <c r="B6" i="19"/>
  <c r="B6" i="18"/>
  <c r="B6" i="17"/>
  <c r="B6" i="16"/>
  <c r="B6" i="15"/>
  <c r="B6" i="14"/>
  <c r="B6" i="13"/>
  <c r="B6" i="12"/>
  <c r="B6" i="11"/>
  <c r="B6" i="10"/>
  <c r="B6" i="9"/>
  <c r="B6" i="8"/>
  <c r="B6" i="7"/>
  <c r="B6" i="6"/>
  <c r="B6" i="5"/>
  <c r="B6" i="4"/>
  <c r="B6" i="3"/>
  <c r="D3" i="22" l="1"/>
  <c r="C19" i="22" s="1"/>
  <c r="D2" i="22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D3" i="21"/>
  <c r="D2" i="21"/>
  <c r="C6" i="21" s="1"/>
  <c r="D6" i="21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D3" i="20"/>
  <c r="D2" i="20"/>
  <c r="C6" i="20" s="1"/>
  <c r="D6" i="20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D3" i="19"/>
  <c r="D39" i="19" s="1"/>
  <c r="D2" i="19"/>
  <c r="C6" i="19" s="1"/>
  <c r="D6" i="19" s="1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D3" i="18"/>
  <c r="D32" i="18" s="1"/>
  <c r="D2" i="18"/>
  <c r="C6" i="18" s="1"/>
  <c r="D6" i="18" s="1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8" i="17"/>
  <c r="D3" i="17"/>
  <c r="D42" i="17" s="1"/>
  <c r="D2" i="17"/>
  <c r="C6" i="17" s="1"/>
  <c r="D6" i="17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D3" i="16"/>
  <c r="C39" i="16" s="1"/>
  <c r="D2" i="16"/>
  <c r="C6" i="16" s="1"/>
  <c r="D6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8" i="15"/>
  <c r="A9" i="15" s="1"/>
  <c r="A10" i="15" s="1"/>
  <c r="D3" i="15"/>
  <c r="D42" i="15" s="1"/>
  <c r="D2" i="15"/>
  <c r="C6" i="15" s="1"/>
  <c r="D6" i="15" s="1"/>
  <c r="C6" i="22" l="1"/>
  <c r="D6" i="22" s="1"/>
  <c r="C17" i="22"/>
  <c r="D8" i="22"/>
  <c r="C16" i="15"/>
  <c r="E16" i="15" s="1"/>
  <c r="C12" i="17"/>
  <c r="C26" i="17"/>
  <c r="E26" i="17" s="1"/>
  <c r="D32" i="17"/>
  <c r="C39" i="17"/>
  <c r="D30" i="15"/>
  <c r="D7" i="17"/>
  <c r="D14" i="17"/>
  <c r="C21" i="17"/>
  <c r="D28" i="17"/>
  <c r="C35" i="17"/>
  <c r="E35" i="17" s="1"/>
  <c r="D41" i="17"/>
  <c r="D8" i="17"/>
  <c r="D19" i="17"/>
  <c r="D10" i="17"/>
  <c r="C17" i="17"/>
  <c r="E17" i="17" s="1"/>
  <c r="D23" i="17"/>
  <c r="C30" i="17"/>
  <c r="D37" i="17"/>
  <c r="C9" i="18"/>
  <c r="D23" i="18"/>
  <c r="C36" i="18"/>
  <c r="E36" i="18" s="1"/>
  <c r="C10" i="19"/>
  <c r="E10" i="19" s="1"/>
  <c r="F10" i="19" s="1"/>
  <c r="D14" i="19"/>
  <c r="D17" i="19"/>
  <c r="C21" i="19"/>
  <c r="D24" i="19"/>
  <c r="C27" i="19"/>
  <c r="D30" i="19"/>
  <c r="C34" i="19"/>
  <c r="E34" i="19" s="1"/>
  <c r="F34" i="19" s="1"/>
  <c r="C37" i="19"/>
  <c r="E37" i="19" s="1"/>
  <c r="F37" i="19" s="1"/>
  <c r="D41" i="19"/>
  <c r="D21" i="15"/>
  <c r="C34" i="15"/>
  <c r="C9" i="16"/>
  <c r="C11" i="17"/>
  <c r="E11" i="17" s="1"/>
  <c r="D13" i="17"/>
  <c r="C15" i="17"/>
  <c r="D17" i="17"/>
  <c r="C20" i="17"/>
  <c r="E20" i="17" s="1"/>
  <c r="D22" i="17"/>
  <c r="C24" i="17"/>
  <c r="D26" i="17"/>
  <c r="C29" i="17"/>
  <c r="E29" i="17" s="1"/>
  <c r="D31" i="17"/>
  <c r="C33" i="17"/>
  <c r="D35" i="17"/>
  <c r="C38" i="17"/>
  <c r="E38" i="17" s="1"/>
  <c r="D40" i="17"/>
  <c r="C42" i="17"/>
  <c r="C7" i="18"/>
  <c r="D14" i="18"/>
  <c r="C27" i="18"/>
  <c r="D41" i="18"/>
  <c r="D8" i="19"/>
  <c r="C12" i="19"/>
  <c r="E12" i="19" s="1"/>
  <c r="D15" i="19"/>
  <c r="C18" i="19"/>
  <c r="D21" i="19"/>
  <c r="C25" i="19"/>
  <c r="E25" i="19" s="1"/>
  <c r="F25" i="19" s="1"/>
  <c r="C28" i="19"/>
  <c r="E28" i="19" s="1"/>
  <c r="G28" i="19" s="1"/>
  <c r="D32" i="19"/>
  <c r="D35" i="19"/>
  <c r="C39" i="19"/>
  <c r="D42" i="19"/>
  <c r="C7" i="15"/>
  <c r="E7" i="15" s="1"/>
  <c r="D12" i="15"/>
  <c r="C25" i="15"/>
  <c r="E25" i="15" s="1"/>
  <c r="D39" i="15"/>
  <c r="C7" i="16"/>
  <c r="E7" i="16" s="1"/>
  <c r="G7" i="16" s="1"/>
  <c r="D12" i="16"/>
  <c r="C8" i="17"/>
  <c r="E8" i="17" s="1"/>
  <c r="C9" i="17"/>
  <c r="E9" i="17" s="1"/>
  <c r="G9" i="17" s="1"/>
  <c r="D11" i="17"/>
  <c r="C14" i="17"/>
  <c r="D16" i="17"/>
  <c r="C18" i="17"/>
  <c r="D20" i="17"/>
  <c r="C23" i="17"/>
  <c r="D25" i="17"/>
  <c r="C27" i="17"/>
  <c r="D29" i="17"/>
  <c r="C32" i="17"/>
  <c r="D34" i="17"/>
  <c r="C36" i="17"/>
  <c r="D38" i="17"/>
  <c r="C41" i="17"/>
  <c r="C18" i="18"/>
  <c r="C7" i="19"/>
  <c r="E7" i="19" s="1"/>
  <c r="G7" i="19" s="1"/>
  <c r="C9" i="19"/>
  <c r="E9" i="19" s="1"/>
  <c r="D12" i="19"/>
  <c r="C16" i="19"/>
  <c r="E16" i="19" s="1"/>
  <c r="G16" i="19" s="1"/>
  <c r="C19" i="19"/>
  <c r="E19" i="19" s="1"/>
  <c r="F19" i="19" s="1"/>
  <c r="D23" i="19"/>
  <c r="D26" i="19"/>
  <c r="C30" i="19"/>
  <c r="E30" i="19" s="1"/>
  <c r="D33" i="19"/>
  <c r="C36" i="19"/>
  <c r="C8" i="22"/>
  <c r="C41" i="21"/>
  <c r="D40" i="21"/>
  <c r="C38" i="21"/>
  <c r="D37" i="21"/>
  <c r="C35" i="21"/>
  <c r="D34" i="21"/>
  <c r="C32" i="21"/>
  <c r="D31" i="21"/>
  <c r="C29" i="21"/>
  <c r="D28" i="21"/>
  <c r="C26" i="21"/>
  <c r="D25" i="21"/>
  <c r="C23" i="21"/>
  <c r="D22" i="21"/>
  <c r="C20" i="21"/>
  <c r="D19" i="21"/>
  <c r="C17" i="21"/>
  <c r="D16" i="21"/>
  <c r="C14" i="21"/>
  <c r="D13" i="21"/>
  <c r="C11" i="21"/>
  <c r="D10" i="21"/>
  <c r="C8" i="21"/>
  <c r="D7" i="21"/>
  <c r="D42" i="21"/>
  <c r="C40" i="21"/>
  <c r="D39" i="21"/>
  <c r="C37" i="21"/>
  <c r="D36" i="21"/>
  <c r="C34" i="21"/>
  <c r="D33" i="21"/>
  <c r="C31" i="21"/>
  <c r="D30" i="21"/>
  <c r="C28" i="21"/>
  <c r="D27" i="21"/>
  <c r="C25" i="21"/>
  <c r="D24" i="21"/>
  <c r="C22" i="21"/>
  <c r="D21" i="21"/>
  <c r="C19" i="21"/>
  <c r="D18" i="21"/>
  <c r="C16" i="21"/>
  <c r="D15" i="21"/>
  <c r="C13" i="21"/>
  <c r="D12" i="21"/>
  <c r="D17" i="21"/>
  <c r="D8" i="21"/>
  <c r="C10" i="21"/>
  <c r="D11" i="21"/>
  <c r="C15" i="21"/>
  <c r="D20" i="21"/>
  <c r="C24" i="21"/>
  <c r="D29" i="21"/>
  <c r="C33" i="21"/>
  <c r="D38" i="21"/>
  <c r="C42" i="21"/>
  <c r="D9" i="21"/>
  <c r="C12" i="21"/>
  <c r="C21" i="21"/>
  <c r="D26" i="21"/>
  <c r="C30" i="21"/>
  <c r="D35" i="21"/>
  <c r="C39" i="21"/>
  <c r="C7" i="21"/>
  <c r="C9" i="21"/>
  <c r="D14" i="21"/>
  <c r="C18" i="21"/>
  <c r="D23" i="21"/>
  <c r="C27" i="21"/>
  <c r="D32" i="21"/>
  <c r="C36" i="21"/>
  <c r="D41" i="21"/>
  <c r="C41" i="20"/>
  <c r="D40" i="20"/>
  <c r="C38" i="20"/>
  <c r="D37" i="20"/>
  <c r="C35" i="20"/>
  <c r="D34" i="20"/>
  <c r="C32" i="20"/>
  <c r="D31" i="20"/>
  <c r="C29" i="20"/>
  <c r="D28" i="20"/>
  <c r="C26" i="20"/>
  <c r="D25" i="20"/>
  <c r="C23" i="20"/>
  <c r="D22" i="20"/>
  <c r="C20" i="20"/>
  <c r="D19" i="20"/>
  <c r="C17" i="20"/>
  <c r="D16" i="20"/>
  <c r="C14" i="20"/>
  <c r="D13" i="20"/>
  <c r="C11" i="20"/>
  <c r="D10" i="20"/>
  <c r="C8" i="20"/>
  <c r="D7" i="20"/>
  <c r="D42" i="20"/>
  <c r="C40" i="20"/>
  <c r="D39" i="20"/>
  <c r="C37" i="20"/>
  <c r="D36" i="20"/>
  <c r="C34" i="20"/>
  <c r="D33" i="20"/>
  <c r="C31" i="20"/>
  <c r="D30" i="20"/>
  <c r="C28" i="20"/>
  <c r="D27" i="20"/>
  <c r="C25" i="20"/>
  <c r="D24" i="20"/>
  <c r="C22" i="20"/>
  <c r="D21" i="20"/>
  <c r="C19" i="20"/>
  <c r="D18" i="20"/>
  <c r="C16" i="20"/>
  <c r="D15" i="20"/>
  <c r="C13" i="20"/>
  <c r="D12" i="20"/>
  <c r="C10" i="20"/>
  <c r="D9" i="20"/>
  <c r="D8" i="20"/>
  <c r="C12" i="20"/>
  <c r="D17" i="20"/>
  <c r="C21" i="20"/>
  <c r="D26" i="20"/>
  <c r="C30" i="20"/>
  <c r="D35" i="20"/>
  <c r="C39" i="20"/>
  <c r="D11" i="20"/>
  <c r="C15" i="20"/>
  <c r="D20" i="20"/>
  <c r="C24" i="20"/>
  <c r="D29" i="20"/>
  <c r="C33" i="20"/>
  <c r="D38" i="20"/>
  <c r="C42" i="20"/>
  <c r="C7" i="20"/>
  <c r="C9" i="20"/>
  <c r="D14" i="20"/>
  <c r="C18" i="20"/>
  <c r="D23" i="20"/>
  <c r="C27" i="20"/>
  <c r="D32" i="20"/>
  <c r="C36" i="20"/>
  <c r="D41" i="20"/>
  <c r="C41" i="19"/>
  <c r="D40" i="19"/>
  <c r="C38" i="19"/>
  <c r="D37" i="19"/>
  <c r="C35" i="19"/>
  <c r="D34" i="19"/>
  <c r="C32" i="19"/>
  <c r="D31" i="19"/>
  <c r="C29" i="19"/>
  <c r="D28" i="19"/>
  <c r="C26" i="19"/>
  <c r="D25" i="19"/>
  <c r="C23" i="19"/>
  <c r="D22" i="19"/>
  <c r="C20" i="19"/>
  <c r="D19" i="19"/>
  <c r="C17" i="19"/>
  <c r="D16" i="19"/>
  <c r="C14" i="19"/>
  <c r="D13" i="19"/>
  <c r="C11" i="19"/>
  <c r="D10" i="19"/>
  <c r="C8" i="19"/>
  <c r="D7" i="19"/>
  <c r="D9" i="19"/>
  <c r="D11" i="19"/>
  <c r="C13" i="19"/>
  <c r="C15" i="19"/>
  <c r="D18" i="19"/>
  <c r="D20" i="19"/>
  <c r="C22" i="19"/>
  <c r="C24" i="19"/>
  <c r="D27" i="19"/>
  <c r="D29" i="19"/>
  <c r="C31" i="19"/>
  <c r="C33" i="19"/>
  <c r="D36" i="19"/>
  <c r="D38" i="19"/>
  <c r="C40" i="19"/>
  <c r="C42" i="19"/>
  <c r="C41" i="18"/>
  <c r="D40" i="18"/>
  <c r="C38" i="18"/>
  <c r="D37" i="18"/>
  <c r="C35" i="18"/>
  <c r="D34" i="18"/>
  <c r="C32" i="18"/>
  <c r="D31" i="18"/>
  <c r="C29" i="18"/>
  <c r="D28" i="18"/>
  <c r="C26" i="18"/>
  <c r="D25" i="18"/>
  <c r="C23" i="18"/>
  <c r="D22" i="18"/>
  <c r="C20" i="18"/>
  <c r="D19" i="18"/>
  <c r="C17" i="18"/>
  <c r="D16" i="18"/>
  <c r="C14" i="18"/>
  <c r="D13" i="18"/>
  <c r="C11" i="18"/>
  <c r="D10" i="18"/>
  <c r="C8" i="18"/>
  <c r="D7" i="18"/>
  <c r="D42" i="18"/>
  <c r="C40" i="18"/>
  <c r="D39" i="18"/>
  <c r="C37" i="18"/>
  <c r="D36" i="18"/>
  <c r="C34" i="18"/>
  <c r="D33" i="18"/>
  <c r="C31" i="18"/>
  <c r="D30" i="18"/>
  <c r="C28" i="18"/>
  <c r="D27" i="18"/>
  <c r="C25" i="18"/>
  <c r="D24" i="18"/>
  <c r="C22" i="18"/>
  <c r="D21" i="18"/>
  <c r="C19" i="18"/>
  <c r="D18" i="18"/>
  <c r="C16" i="18"/>
  <c r="D15" i="18"/>
  <c r="C13" i="18"/>
  <c r="D12" i="18"/>
  <c r="C10" i="18"/>
  <c r="D9" i="18"/>
  <c r="D8" i="18"/>
  <c r="C12" i="18"/>
  <c r="D17" i="18"/>
  <c r="C21" i="18"/>
  <c r="D26" i="18"/>
  <c r="C30" i="18"/>
  <c r="D35" i="18"/>
  <c r="C39" i="18"/>
  <c r="D11" i="18"/>
  <c r="C15" i="18"/>
  <c r="D20" i="18"/>
  <c r="C24" i="18"/>
  <c r="D29" i="18"/>
  <c r="C33" i="18"/>
  <c r="D38" i="18"/>
  <c r="C42" i="18"/>
  <c r="C7" i="17"/>
  <c r="D9" i="17"/>
  <c r="C10" i="17"/>
  <c r="D12" i="17"/>
  <c r="C13" i="17"/>
  <c r="D15" i="17"/>
  <c r="C16" i="17"/>
  <c r="D18" i="17"/>
  <c r="C19" i="17"/>
  <c r="D21" i="17"/>
  <c r="C22" i="17"/>
  <c r="D24" i="17"/>
  <c r="C25" i="17"/>
  <c r="D27" i="17"/>
  <c r="C28" i="17"/>
  <c r="D30" i="17"/>
  <c r="C31" i="17"/>
  <c r="D33" i="17"/>
  <c r="C34" i="17"/>
  <c r="D36" i="17"/>
  <c r="C37" i="17"/>
  <c r="D39" i="17"/>
  <c r="C40" i="17"/>
  <c r="E39" i="16"/>
  <c r="D14" i="16"/>
  <c r="C16" i="16"/>
  <c r="D17" i="16"/>
  <c r="C21" i="16"/>
  <c r="D26" i="16"/>
  <c r="C30" i="16"/>
  <c r="D35" i="16"/>
  <c r="C41" i="16"/>
  <c r="D40" i="16"/>
  <c r="C38" i="16"/>
  <c r="D37" i="16"/>
  <c r="C35" i="16"/>
  <c r="D34" i="16"/>
  <c r="C32" i="16"/>
  <c r="D31" i="16"/>
  <c r="C29" i="16"/>
  <c r="D28" i="16"/>
  <c r="C26" i="16"/>
  <c r="D25" i="16"/>
  <c r="C23" i="16"/>
  <c r="D22" i="16"/>
  <c r="C20" i="16"/>
  <c r="D19" i="16"/>
  <c r="C17" i="16"/>
  <c r="D16" i="16"/>
  <c r="C14" i="16"/>
  <c r="D13" i="16"/>
  <c r="C11" i="16"/>
  <c r="D10" i="16"/>
  <c r="C8" i="16"/>
  <c r="D7" i="16"/>
  <c r="D42" i="16"/>
  <c r="C40" i="16"/>
  <c r="D39" i="16"/>
  <c r="C37" i="16"/>
  <c r="D36" i="16"/>
  <c r="C34" i="16"/>
  <c r="D33" i="16"/>
  <c r="C31" i="16"/>
  <c r="D30" i="16"/>
  <c r="C28" i="16"/>
  <c r="D27" i="16"/>
  <c r="C25" i="16"/>
  <c r="D24" i="16"/>
  <c r="C22" i="16"/>
  <c r="D21" i="16"/>
  <c r="C19" i="16"/>
  <c r="D18" i="16"/>
  <c r="D9" i="16"/>
  <c r="D11" i="16"/>
  <c r="C13" i="16"/>
  <c r="C15" i="16"/>
  <c r="D20" i="16"/>
  <c r="C24" i="16"/>
  <c r="D29" i="16"/>
  <c r="C33" i="16"/>
  <c r="D38" i="16"/>
  <c r="C42" i="16"/>
  <c r="D8" i="16"/>
  <c r="C10" i="16"/>
  <c r="C12" i="16"/>
  <c r="D15" i="16"/>
  <c r="C18" i="16"/>
  <c r="D23" i="16"/>
  <c r="C27" i="16"/>
  <c r="D32" i="16"/>
  <c r="C36" i="16"/>
  <c r="D41" i="16"/>
  <c r="C10" i="15"/>
  <c r="D15" i="15"/>
  <c r="C19" i="15"/>
  <c r="D24" i="15"/>
  <c r="C28" i="15"/>
  <c r="D33" i="15"/>
  <c r="C37" i="15"/>
  <c r="C41" i="15"/>
  <c r="D40" i="15"/>
  <c r="C38" i="15"/>
  <c r="D37" i="15"/>
  <c r="C35" i="15"/>
  <c r="D34" i="15"/>
  <c r="C32" i="15"/>
  <c r="D31" i="15"/>
  <c r="C29" i="15"/>
  <c r="D28" i="15"/>
  <c r="C26" i="15"/>
  <c r="D25" i="15"/>
  <c r="C23" i="15"/>
  <c r="D22" i="15"/>
  <c r="C20" i="15"/>
  <c r="D19" i="15"/>
  <c r="C17" i="15"/>
  <c r="D16" i="15"/>
  <c r="C14" i="15"/>
  <c r="D13" i="15"/>
  <c r="C11" i="15"/>
  <c r="D10" i="15"/>
  <c r="C8" i="15"/>
  <c r="D7" i="15"/>
  <c r="C42" i="15"/>
  <c r="D41" i="15"/>
  <c r="C39" i="15"/>
  <c r="D38" i="15"/>
  <c r="C36" i="15"/>
  <c r="D35" i="15"/>
  <c r="C33" i="15"/>
  <c r="D32" i="15"/>
  <c r="C30" i="15"/>
  <c r="D29" i="15"/>
  <c r="C27" i="15"/>
  <c r="D26" i="15"/>
  <c r="C24" i="15"/>
  <c r="D23" i="15"/>
  <c r="C21" i="15"/>
  <c r="D20" i="15"/>
  <c r="C18" i="15"/>
  <c r="D17" i="15"/>
  <c r="C15" i="15"/>
  <c r="D14" i="15"/>
  <c r="C12" i="15"/>
  <c r="D11" i="15"/>
  <c r="C9" i="15"/>
  <c r="D8" i="15"/>
  <c r="D9" i="15"/>
  <c r="C13" i="15"/>
  <c r="D18" i="15"/>
  <c r="C22" i="15"/>
  <c r="D27" i="15"/>
  <c r="C31" i="15"/>
  <c r="D36" i="15"/>
  <c r="C40" i="15"/>
  <c r="G37" i="19" l="1"/>
  <c r="G34" i="19"/>
  <c r="E36" i="19"/>
  <c r="G36" i="19" s="1"/>
  <c r="E18" i="19"/>
  <c r="G18" i="19" s="1"/>
  <c r="E18" i="17"/>
  <c r="G18" i="17" s="1"/>
  <c r="E15" i="17"/>
  <c r="F15" i="17" s="1"/>
  <c r="E12" i="17"/>
  <c r="G12" i="17" s="1"/>
  <c r="F7" i="19"/>
  <c r="E42" i="17"/>
  <c r="G42" i="17" s="1"/>
  <c r="E32" i="17"/>
  <c r="G32" i="17" s="1"/>
  <c r="G10" i="19"/>
  <c r="E9" i="16"/>
  <c r="F9" i="16" s="1"/>
  <c r="F16" i="19"/>
  <c r="E18" i="18"/>
  <c r="F18" i="18" s="1"/>
  <c r="E21" i="19"/>
  <c r="F21" i="19" s="1"/>
  <c r="E9" i="18"/>
  <c r="G9" i="18" s="1"/>
  <c r="E39" i="17"/>
  <c r="G39" i="17" s="1"/>
  <c r="E27" i="18"/>
  <c r="G27" i="18" s="1"/>
  <c r="G19" i="19"/>
  <c r="E23" i="17"/>
  <c r="G23" i="17" s="1"/>
  <c r="E33" i="17"/>
  <c r="F33" i="17" s="1"/>
  <c r="F28" i="19"/>
  <c r="E34" i="15"/>
  <c r="G34" i="15" s="1"/>
  <c r="F7" i="16"/>
  <c r="E36" i="17"/>
  <c r="G36" i="17" s="1"/>
  <c r="F9" i="17"/>
  <c r="E27" i="19"/>
  <c r="G27" i="19" s="1"/>
  <c r="E39" i="19"/>
  <c r="F39" i="19" s="1"/>
  <c r="E41" i="17"/>
  <c r="G41" i="17" s="1"/>
  <c r="E21" i="17"/>
  <c r="G21" i="17" s="1"/>
  <c r="E14" i="17"/>
  <c r="G14" i="17" s="1"/>
  <c r="E30" i="17"/>
  <c r="E24" i="17"/>
  <c r="G24" i="17" s="1"/>
  <c r="E7" i="18"/>
  <c r="F7" i="18" s="1"/>
  <c r="G25" i="19"/>
  <c r="E27" i="17"/>
  <c r="G27" i="17" s="1"/>
  <c r="E8" i="22"/>
  <c r="E27" i="21"/>
  <c r="E39" i="21"/>
  <c r="E33" i="21"/>
  <c r="E10" i="21"/>
  <c r="E16" i="21"/>
  <c r="E25" i="21"/>
  <c r="E34" i="21"/>
  <c r="E11" i="21"/>
  <c r="E20" i="21"/>
  <c r="E29" i="21"/>
  <c r="E38" i="21"/>
  <c r="E36" i="21"/>
  <c r="E9" i="21"/>
  <c r="E21" i="21"/>
  <c r="E42" i="21"/>
  <c r="E15" i="21"/>
  <c r="E13" i="21"/>
  <c r="E22" i="21"/>
  <c r="E31" i="21"/>
  <c r="E40" i="21"/>
  <c r="E8" i="21"/>
  <c r="E17" i="21"/>
  <c r="E26" i="21"/>
  <c r="E35" i="21"/>
  <c r="E18" i="21"/>
  <c r="E7" i="21"/>
  <c r="E30" i="21"/>
  <c r="E12" i="21"/>
  <c r="E24" i="21"/>
  <c r="E19" i="21"/>
  <c r="E28" i="21"/>
  <c r="E37" i="21"/>
  <c r="E14" i="21"/>
  <c r="E23" i="21"/>
  <c r="E32" i="21"/>
  <c r="E41" i="21"/>
  <c r="E27" i="20"/>
  <c r="E42" i="20"/>
  <c r="E15" i="20"/>
  <c r="E21" i="20"/>
  <c r="E16" i="20"/>
  <c r="E25" i="20"/>
  <c r="E34" i="20"/>
  <c r="E11" i="20"/>
  <c r="E20" i="20"/>
  <c r="E29" i="20"/>
  <c r="E38" i="20"/>
  <c r="E36" i="20"/>
  <c r="E9" i="20"/>
  <c r="E24" i="20"/>
  <c r="E30" i="20"/>
  <c r="E13" i="20"/>
  <c r="E22" i="20"/>
  <c r="E31" i="20"/>
  <c r="E40" i="20"/>
  <c r="E8" i="20"/>
  <c r="E17" i="20"/>
  <c r="E26" i="20"/>
  <c r="E35" i="20"/>
  <c r="E18" i="20"/>
  <c r="E7" i="20"/>
  <c r="E33" i="20"/>
  <c r="E39" i="20"/>
  <c r="E12" i="20"/>
  <c r="E10" i="20"/>
  <c r="E19" i="20"/>
  <c r="E28" i="20"/>
  <c r="E37" i="20"/>
  <c r="E14" i="20"/>
  <c r="E23" i="20"/>
  <c r="E32" i="20"/>
  <c r="E41" i="20"/>
  <c r="E42" i="19"/>
  <c r="E22" i="19"/>
  <c r="E15" i="19"/>
  <c r="E14" i="19"/>
  <c r="E23" i="19"/>
  <c r="E32" i="19"/>
  <c r="E41" i="19"/>
  <c r="E40" i="19"/>
  <c r="E33" i="19"/>
  <c r="E13" i="19"/>
  <c r="E11" i="19"/>
  <c r="E20" i="19"/>
  <c r="E29" i="19"/>
  <c r="E38" i="19"/>
  <c r="G9" i="19"/>
  <c r="F9" i="19"/>
  <c r="F30" i="19"/>
  <c r="G30" i="19"/>
  <c r="F12" i="19"/>
  <c r="G12" i="19"/>
  <c r="E31" i="19"/>
  <c r="E24" i="19"/>
  <c r="E8" i="19"/>
  <c r="E17" i="19"/>
  <c r="E26" i="19"/>
  <c r="E35" i="19"/>
  <c r="E33" i="18"/>
  <c r="E39" i="18"/>
  <c r="E12" i="18"/>
  <c r="E13" i="18"/>
  <c r="E22" i="18"/>
  <c r="E31" i="18"/>
  <c r="E40" i="18"/>
  <c r="E42" i="18"/>
  <c r="E15" i="18"/>
  <c r="E21" i="18"/>
  <c r="E10" i="18"/>
  <c r="E19" i="18"/>
  <c r="E28" i="18"/>
  <c r="E37" i="18"/>
  <c r="E14" i="18"/>
  <c r="E23" i="18"/>
  <c r="E32" i="18"/>
  <c r="E41" i="18"/>
  <c r="E8" i="18"/>
  <c r="E17" i="18"/>
  <c r="E26" i="18"/>
  <c r="E35" i="18"/>
  <c r="E24" i="18"/>
  <c r="E30" i="18"/>
  <c r="E16" i="18"/>
  <c r="E25" i="18"/>
  <c r="E34" i="18"/>
  <c r="E11" i="18"/>
  <c r="E20" i="18"/>
  <c r="E29" i="18"/>
  <c r="E38" i="18"/>
  <c r="G36" i="18"/>
  <c r="F36" i="18"/>
  <c r="E37" i="17"/>
  <c r="E28" i="17"/>
  <c r="E19" i="17"/>
  <c r="E10" i="17"/>
  <c r="F17" i="17"/>
  <c r="G17" i="17"/>
  <c r="G8" i="17"/>
  <c r="F8" i="17"/>
  <c r="E40" i="17"/>
  <c r="E31" i="17"/>
  <c r="E22" i="17"/>
  <c r="E13" i="17"/>
  <c r="F11" i="17"/>
  <c r="G11" i="17"/>
  <c r="F35" i="17"/>
  <c r="G35" i="17"/>
  <c r="F29" i="17"/>
  <c r="G29" i="17"/>
  <c r="E34" i="17"/>
  <c r="E25" i="17"/>
  <c r="E16" i="17"/>
  <c r="E7" i="17"/>
  <c r="F20" i="17"/>
  <c r="G20" i="17"/>
  <c r="F26" i="17"/>
  <c r="G26" i="17"/>
  <c r="F38" i="17"/>
  <c r="G38" i="17"/>
  <c r="E33" i="16"/>
  <c r="E19" i="16"/>
  <c r="E28" i="16"/>
  <c r="E37" i="16"/>
  <c r="E14" i="16"/>
  <c r="E23" i="16"/>
  <c r="E32" i="16"/>
  <c r="E41" i="16"/>
  <c r="E30" i="16"/>
  <c r="G9" i="16"/>
  <c r="E27" i="16"/>
  <c r="E42" i="16"/>
  <c r="E15" i="16"/>
  <c r="E25" i="16"/>
  <c r="E34" i="16"/>
  <c r="E11" i="16"/>
  <c r="E20" i="16"/>
  <c r="E29" i="16"/>
  <c r="E38" i="16"/>
  <c r="E16" i="16"/>
  <c r="G39" i="16"/>
  <c r="F39" i="16"/>
  <c r="E36" i="16"/>
  <c r="E12" i="16"/>
  <c r="E18" i="16"/>
  <c r="E10" i="16"/>
  <c r="E24" i="16"/>
  <c r="E13" i="16"/>
  <c r="E22" i="16"/>
  <c r="E31" i="16"/>
  <c r="E40" i="16"/>
  <c r="E8" i="16"/>
  <c r="E17" i="16"/>
  <c r="E26" i="16"/>
  <c r="E35" i="16"/>
  <c r="E21" i="16"/>
  <c r="E12" i="15"/>
  <c r="E21" i="15"/>
  <c r="E30" i="15"/>
  <c r="E39" i="15"/>
  <c r="E11" i="15"/>
  <c r="E20" i="15"/>
  <c r="E29" i="15"/>
  <c r="E38" i="15"/>
  <c r="G7" i="15"/>
  <c r="F7" i="15"/>
  <c r="E19" i="15"/>
  <c r="E40" i="15"/>
  <c r="E13" i="15"/>
  <c r="E9" i="15"/>
  <c r="E18" i="15"/>
  <c r="E27" i="15"/>
  <c r="E36" i="15"/>
  <c r="E8" i="15"/>
  <c r="E17" i="15"/>
  <c r="E26" i="15"/>
  <c r="E35" i="15"/>
  <c r="G16" i="15"/>
  <c r="F16" i="15"/>
  <c r="E28" i="15"/>
  <c r="E31" i="15"/>
  <c r="E22" i="15"/>
  <c r="E15" i="15"/>
  <c r="E24" i="15"/>
  <c r="E33" i="15"/>
  <c r="E42" i="15"/>
  <c r="E14" i="15"/>
  <c r="E23" i="15"/>
  <c r="E32" i="15"/>
  <c r="E41" i="15"/>
  <c r="G25" i="15"/>
  <c r="F25" i="15"/>
  <c r="E37" i="15"/>
  <c r="E10" i="15"/>
  <c r="G15" i="17" l="1"/>
  <c r="F36" i="19"/>
  <c r="F9" i="18"/>
  <c r="F21" i="17"/>
  <c r="F18" i="19"/>
  <c r="F18" i="17"/>
  <c r="F41" i="17"/>
  <c r="G18" i="18"/>
  <c r="F32" i="17"/>
  <c r="G33" i="17"/>
  <c r="F42" i="17"/>
  <c r="F12" i="17"/>
  <c r="F27" i="19"/>
  <c r="F36" i="17"/>
  <c r="F23" i="17"/>
  <c r="G21" i="19"/>
  <c r="F34" i="15"/>
  <c r="F39" i="17"/>
  <c r="F27" i="18"/>
  <c r="G7" i="18"/>
  <c r="G39" i="19"/>
  <c r="F27" i="17"/>
  <c r="F14" i="17"/>
  <c r="F24" i="17"/>
  <c r="G30" i="17"/>
  <c r="F30" i="17"/>
  <c r="F8" i="22"/>
  <c r="G8" i="22"/>
  <c r="G30" i="21"/>
  <c r="F30" i="21"/>
  <c r="F35" i="21"/>
  <c r="G35" i="21"/>
  <c r="G40" i="21"/>
  <c r="F40" i="21"/>
  <c r="G36" i="21"/>
  <c r="F36" i="21"/>
  <c r="F20" i="21"/>
  <c r="G20" i="21"/>
  <c r="G25" i="21"/>
  <c r="F25" i="21"/>
  <c r="G33" i="21"/>
  <c r="F33" i="21"/>
  <c r="F23" i="21"/>
  <c r="G23" i="21"/>
  <c r="G19" i="21"/>
  <c r="F19" i="21"/>
  <c r="G12" i="21"/>
  <c r="F12" i="21"/>
  <c r="G18" i="21"/>
  <c r="F18" i="21"/>
  <c r="F17" i="21"/>
  <c r="G17" i="21"/>
  <c r="F8" i="21"/>
  <c r="G8" i="21"/>
  <c r="G15" i="21"/>
  <c r="F15" i="21"/>
  <c r="G9" i="21"/>
  <c r="F9" i="21"/>
  <c r="F29" i="21"/>
  <c r="G29" i="21"/>
  <c r="G34" i="21"/>
  <c r="F34" i="21"/>
  <c r="G27" i="21"/>
  <c r="F27" i="21"/>
  <c r="F41" i="21"/>
  <c r="G41" i="21"/>
  <c r="F14" i="21"/>
  <c r="G14" i="21"/>
  <c r="G37" i="21"/>
  <c r="F37" i="21"/>
  <c r="G22" i="21"/>
  <c r="F22" i="21"/>
  <c r="G42" i="21"/>
  <c r="F42" i="21"/>
  <c r="F32" i="21"/>
  <c r="G32" i="21"/>
  <c r="G28" i="21"/>
  <c r="F28" i="21"/>
  <c r="G24" i="21"/>
  <c r="F24" i="21"/>
  <c r="G7" i="21"/>
  <c r="F7" i="21"/>
  <c r="F26" i="21"/>
  <c r="G26" i="21"/>
  <c r="G31" i="21"/>
  <c r="F31" i="21"/>
  <c r="G13" i="21"/>
  <c r="F13" i="21"/>
  <c r="G21" i="21"/>
  <c r="F21" i="21"/>
  <c r="F38" i="21"/>
  <c r="G38" i="21"/>
  <c r="F11" i="21"/>
  <c r="G11" i="21"/>
  <c r="G16" i="21"/>
  <c r="F16" i="21"/>
  <c r="G10" i="21"/>
  <c r="F10" i="21"/>
  <c r="G39" i="21"/>
  <c r="F39" i="21"/>
  <c r="F41" i="20"/>
  <c r="G41" i="20"/>
  <c r="F14" i="20"/>
  <c r="G14" i="20"/>
  <c r="G37" i="20"/>
  <c r="F37" i="20"/>
  <c r="G10" i="20"/>
  <c r="F10" i="20"/>
  <c r="G39" i="20"/>
  <c r="F39" i="20"/>
  <c r="G18" i="20"/>
  <c r="F18" i="20"/>
  <c r="F17" i="20"/>
  <c r="G17" i="20"/>
  <c r="G31" i="20"/>
  <c r="F31" i="20"/>
  <c r="G30" i="20"/>
  <c r="F30" i="20"/>
  <c r="G36" i="20"/>
  <c r="F36" i="20"/>
  <c r="F20" i="20"/>
  <c r="G20" i="20"/>
  <c r="G25" i="20"/>
  <c r="F25" i="20"/>
  <c r="G15" i="20"/>
  <c r="F15" i="20"/>
  <c r="F23" i="20"/>
  <c r="G23" i="20"/>
  <c r="G19" i="20"/>
  <c r="F19" i="20"/>
  <c r="G12" i="20"/>
  <c r="F12" i="20"/>
  <c r="G7" i="20"/>
  <c r="F7" i="20"/>
  <c r="F26" i="20"/>
  <c r="G26" i="20"/>
  <c r="G40" i="20"/>
  <c r="F40" i="20"/>
  <c r="G13" i="20"/>
  <c r="F13" i="20"/>
  <c r="G9" i="20"/>
  <c r="F9" i="20"/>
  <c r="F29" i="20"/>
  <c r="G29" i="20"/>
  <c r="G34" i="20"/>
  <c r="F34" i="20"/>
  <c r="G21" i="20"/>
  <c r="F21" i="20"/>
  <c r="G27" i="20"/>
  <c r="F27" i="20"/>
  <c r="F32" i="20"/>
  <c r="G32" i="20"/>
  <c r="G28" i="20"/>
  <c r="F28" i="20"/>
  <c r="G33" i="20"/>
  <c r="F33" i="20"/>
  <c r="F35" i="20"/>
  <c r="G35" i="20"/>
  <c r="F8" i="20"/>
  <c r="G8" i="20"/>
  <c r="G22" i="20"/>
  <c r="F22" i="20"/>
  <c r="G24" i="20"/>
  <c r="F24" i="20"/>
  <c r="F38" i="20"/>
  <c r="G38" i="20"/>
  <c r="F11" i="20"/>
  <c r="G11" i="20"/>
  <c r="G16" i="20"/>
  <c r="F16" i="20"/>
  <c r="G42" i="20"/>
  <c r="F42" i="20"/>
  <c r="F35" i="19"/>
  <c r="G35" i="19"/>
  <c r="F8" i="19"/>
  <c r="G8" i="19"/>
  <c r="G31" i="19"/>
  <c r="F31" i="19"/>
  <c r="F38" i="19"/>
  <c r="G38" i="19"/>
  <c r="F11" i="19"/>
  <c r="G11" i="19"/>
  <c r="G40" i="19"/>
  <c r="F40" i="19"/>
  <c r="F41" i="19"/>
  <c r="G41" i="19"/>
  <c r="F14" i="19"/>
  <c r="G14" i="19"/>
  <c r="G22" i="19"/>
  <c r="F22" i="19"/>
  <c r="F17" i="19"/>
  <c r="G17" i="19"/>
  <c r="G24" i="19"/>
  <c r="F24" i="19"/>
  <c r="F20" i="19"/>
  <c r="G20" i="19"/>
  <c r="G33" i="19"/>
  <c r="F33" i="19"/>
  <c r="F23" i="19"/>
  <c r="G23" i="19"/>
  <c r="G15" i="19"/>
  <c r="F15" i="19"/>
  <c r="F26" i="19"/>
  <c r="G26" i="19"/>
  <c r="F29" i="19"/>
  <c r="G29" i="19"/>
  <c r="G13" i="19"/>
  <c r="F13" i="19"/>
  <c r="F32" i="19"/>
  <c r="G32" i="19"/>
  <c r="G42" i="19"/>
  <c r="F42" i="19"/>
  <c r="G16" i="18"/>
  <c r="F16" i="18"/>
  <c r="F8" i="18"/>
  <c r="G8" i="18"/>
  <c r="G22" i="18"/>
  <c r="F22" i="18"/>
  <c r="G39" i="18"/>
  <c r="F39" i="18"/>
  <c r="F29" i="18"/>
  <c r="G29" i="18"/>
  <c r="G25" i="18"/>
  <c r="F25" i="18"/>
  <c r="F17" i="18"/>
  <c r="G17" i="18"/>
  <c r="F41" i="18"/>
  <c r="G41" i="18"/>
  <c r="F14" i="18"/>
  <c r="G14" i="18"/>
  <c r="G19" i="18"/>
  <c r="F19" i="18"/>
  <c r="G15" i="18"/>
  <c r="F15" i="18"/>
  <c r="G31" i="18"/>
  <c r="F31" i="18"/>
  <c r="G12" i="18"/>
  <c r="F12" i="18"/>
  <c r="F20" i="18"/>
  <c r="G20" i="18"/>
  <c r="G30" i="18"/>
  <c r="F30" i="18"/>
  <c r="F35" i="18"/>
  <c r="G35" i="18"/>
  <c r="F32" i="18"/>
  <c r="G32" i="18"/>
  <c r="G37" i="18"/>
  <c r="F37" i="18"/>
  <c r="G10" i="18"/>
  <c r="F10" i="18"/>
  <c r="G42" i="18"/>
  <c r="F42" i="18"/>
  <c r="F38" i="18"/>
  <c r="G38" i="18"/>
  <c r="F11" i="18"/>
  <c r="G11" i="18"/>
  <c r="G34" i="18"/>
  <c r="F34" i="18"/>
  <c r="G24" i="18"/>
  <c r="F24" i="18"/>
  <c r="F26" i="18"/>
  <c r="G26" i="18"/>
  <c r="F23" i="18"/>
  <c r="G23" i="18"/>
  <c r="G28" i="18"/>
  <c r="F28" i="18"/>
  <c r="G21" i="18"/>
  <c r="F21" i="18"/>
  <c r="G40" i="18"/>
  <c r="F40" i="18"/>
  <c r="G13" i="18"/>
  <c r="F13" i="18"/>
  <c r="G33" i="18"/>
  <c r="F33" i="18"/>
  <c r="F31" i="17"/>
  <c r="G31" i="17"/>
  <c r="F19" i="17"/>
  <c r="G19" i="17"/>
  <c r="F7" i="17"/>
  <c r="G7" i="17"/>
  <c r="F16" i="17"/>
  <c r="G16" i="17"/>
  <c r="F22" i="17"/>
  <c r="G22" i="17"/>
  <c r="F10" i="17"/>
  <c r="G10" i="17"/>
  <c r="F37" i="17"/>
  <c r="G37" i="17"/>
  <c r="F25" i="17"/>
  <c r="G25" i="17"/>
  <c r="F34" i="17"/>
  <c r="G34" i="17"/>
  <c r="F13" i="17"/>
  <c r="G13" i="17"/>
  <c r="F40" i="17"/>
  <c r="G40" i="17"/>
  <c r="F28" i="17"/>
  <c r="G28" i="17"/>
  <c r="G34" i="16"/>
  <c r="F34" i="16"/>
  <c r="F26" i="16"/>
  <c r="G26" i="16"/>
  <c r="G40" i="16"/>
  <c r="F40" i="16"/>
  <c r="F29" i="16"/>
  <c r="G29" i="16"/>
  <c r="G42" i="16"/>
  <c r="F42" i="16"/>
  <c r="G30" i="16"/>
  <c r="F30" i="16"/>
  <c r="F23" i="16"/>
  <c r="G23" i="16"/>
  <c r="F14" i="16"/>
  <c r="G14" i="16"/>
  <c r="G19" i="16"/>
  <c r="F19" i="16"/>
  <c r="F35" i="16"/>
  <c r="G35" i="16"/>
  <c r="F8" i="16"/>
  <c r="G8" i="16"/>
  <c r="G22" i="16"/>
  <c r="F22" i="16"/>
  <c r="G13" i="16"/>
  <c r="F13" i="16"/>
  <c r="G10" i="16"/>
  <c r="F10" i="16"/>
  <c r="G36" i="16"/>
  <c r="F36" i="16"/>
  <c r="F38" i="16"/>
  <c r="G38" i="16"/>
  <c r="G15" i="16"/>
  <c r="F15" i="16"/>
  <c r="F32" i="16"/>
  <c r="G32" i="16"/>
  <c r="G28" i="16"/>
  <c r="F28" i="16"/>
  <c r="G33" i="16"/>
  <c r="F33" i="16"/>
  <c r="G18" i="16"/>
  <c r="F18" i="16"/>
  <c r="G21" i="16"/>
  <c r="F21" i="16"/>
  <c r="F17" i="16"/>
  <c r="G17" i="16"/>
  <c r="G31" i="16"/>
  <c r="F31" i="16"/>
  <c r="G24" i="16"/>
  <c r="F24" i="16"/>
  <c r="G12" i="16"/>
  <c r="F12" i="16"/>
  <c r="G16" i="16"/>
  <c r="F16" i="16"/>
  <c r="F20" i="16"/>
  <c r="G20" i="16"/>
  <c r="F11" i="16"/>
  <c r="G11" i="16"/>
  <c r="G25" i="16"/>
  <c r="F25" i="16"/>
  <c r="G27" i="16"/>
  <c r="F27" i="16"/>
  <c r="F41" i="16"/>
  <c r="G41" i="16"/>
  <c r="G37" i="16"/>
  <c r="F37" i="16"/>
  <c r="F41" i="15"/>
  <c r="G41" i="15"/>
  <c r="F14" i="15"/>
  <c r="G14" i="15"/>
  <c r="F33" i="15"/>
  <c r="G33" i="15"/>
  <c r="G22" i="15"/>
  <c r="F22" i="15"/>
  <c r="F17" i="15"/>
  <c r="G17" i="15"/>
  <c r="F27" i="15"/>
  <c r="G27" i="15"/>
  <c r="G13" i="15"/>
  <c r="F13" i="15"/>
  <c r="F29" i="15"/>
  <c r="G29" i="15"/>
  <c r="F39" i="15"/>
  <c r="G39" i="15"/>
  <c r="F12" i="15"/>
  <c r="G12" i="15"/>
  <c r="G37" i="15"/>
  <c r="F37" i="15"/>
  <c r="F23" i="15"/>
  <c r="G23" i="15"/>
  <c r="F15" i="15"/>
  <c r="G15" i="15"/>
  <c r="G10" i="15"/>
  <c r="F10" i="15"/>
  <c r="F32" i="15"/>
  <c r="G32" i="15"/>
  <c r="F24" i="15"/>
  <c r="G24" i="15"/>
  <c r="G31" i="15"/>
  <c r="F31" i="15"/>
  <c r="F8" i="15"/>
  <c r="G8" i="15"/>
  <c r="F18" i="15"/>
  <c r="G18" i="15"/>
  <c r="G40" i="15"/>
  <c r="F40" i="15"/>
  <c r="F20" i="15"/>
  <c r="G20" i="15"/>
  <c r="F30" i="15"/>
  <c r="G30" i="15"/>
  <c r="F35" i="15"/>
  <c r="G35" i="15"/>
  <c r="F42" i="15"/>
  <c r="G42" i="15"/>
  <c r="G28" i="15"/>
  <c r="F28" i="15"/>
  <c r="F26" i="15"/>
  <c r="G26" i="15"/>
  <c r="F36" i="15"/>
  <c r="G36" i="15"/>
  <c r="F9" i="15"/>
  <c r="G9" i="15"/>
  <c r="G19" i="15"/>
  <c r="F19" i="15"/>
  <c r="F38" i="15"/>
  <c r="G38" i="15"/>
  <c r="F11" i="15"/>
  <c r="G11" i="15"/>
  <c r="F21" i="15"/>
  <c r="G21" i="15"/>
  <c r="A8" i="14" l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D3" i="14"/>
  <c r="C39" i="14" s="1"/>
  <c r="D2" i="14"/>
  <c r="C6" i="14" s="1"/>
  <c r="D6" i="14" s="1"/>
  <c r="C16" i="14" l="1"/>
  <c r="E16" i="14" s="1"/>
  <c r="F16" i="14" s="1"/>
  <c r="C9" i="14"/>
  <c r="C21" i="14"/>
  <c r="E21" i="14" s="1"/>
  <c r="C7" i="14"/>
  <c r="D12" i="14"/>
  <c r="D35" i="14"/>
  <c r="D8" i="14"/>
  <c r="C12" i="14"/>
  <c r="D15" i="14"/>
  <c r="C18" i="14"/>
  <c r="C30" i="14"/>
  <c r="E30" i="14" s="1"/>
  <c r="C10" i="14"/>
  <c r="D14" i="14"/>
  <c r="D17" i="14"/>
  <c r="D26" i="14"/>
  <c r="E39" i="14"/>
  <c r="C41" i="14"/>
  <c r="D40" i="14"/>
  <c r="C38" i="14"/>
  <c r="D37" i="14"/>
  <c r="C35" i="14"/>
  <c r="D34" i="14"/>
  <c r="C32" i="14"/>
  <c r="D31" i="14"/>
  <c r="C29" i="14"/>
  <c r="D28" i="14"/>
  <c r="C26" i="14"/>
  <c r="D25" i="14"/>
  <c r="C23" i="14"/>
  <c r="D22" i="14"/>
  <c r="C20" i="14"/>
  <c r="D19" i="14"/>
  <c r="C17" i="14"/>
  <c r="D16" i="14"/>
  <c r="C14" i="14"/>
  <c r="D13" i="14"/>
  <c r="C11" i="14"/>
  <c r="D10" i="14"/>
  <c r="C8" i="14"/>
  <c r="D7" i="14"/>
  <c r="D42" i="14"/>
  <c r="C40" i="14"/>
  <c r="D39" i="14"/>
  <c r="C37" i="14"/>
  <c r="D36" i="14"/>
  <c r="C34" i="14"/>
  <c r="D33" i="14"/>
  <c r="C31" i="14"/>
  <c r="D30" i="14"/>
  <c r="C28" i="14"/>
  <c r="D27" i="14"/>
  <c r="C25" i="14"/>
  <c r="D24" i="14"/>
  <c r="C22" i="14"/>
  <c r="D21" i="14"/>
  <c r="D9" i="14"/>
  <c r="D11" i="14"/>
  <c r="C13" i="14"/>
  <c r="C15" i="14"/>
  <c r="D18" i="14"/>
  <c r="C19" i="14"/>
  <c r="D20" i="14"/>
  <c r="C24" i="14"/>
  <c r="D29" i="14"/>
  <c r="C33" i="14"/>
  <c r="D38" i="14"/>
  <c r="C42" i="14"/>
  <c r="D23" i="14"/>
  <c r="C27" i="14"/>
  <c r="D32" i="14"/>
  <c r="C36" i="14"/>
  <c r="D41" i="14"/>
  <c r="E7" i="14" l="1"/>
  <c r="F7" i="14" s="1"/>
  <c r="E18" i="14"/>
  <c r="F18" i="14" s="1"/>
  <c r="E9" i="14"/>
  <c r="F9" i="14" s="1"/>
  <c r="G16" i="14"/>
  <c r="E12" i="14"/>
  <c r="G12" i="14" s="1"/>
  <c r="E10" i="14"/>
  <c r="G10" i="14" s="1"/>
  <c r="E28" i="14"/>
  <c r="E14" i="14"/>
  <c r="E23" i="14"/>
  <c r="E32" i="14"/>
  <c r="E41" i="14"/>
  <c r="G30" i="14"/>
  <c r="F30" i="14"/>
  <c r="E33" i="14"/>
  <c r="E15" i="14"/>
  <c r="E25" i="14"/>
  <c r="E34" i="14"/>
  <c r="E11" i="14"/>
  <c r="E20" i="14"/>
  <c r="E29" i="14"/>
  <c r="E38" i="14"/>
  <c r="G39" i="14"/>
  <c r="F39" i="14"/>
  <c r="E36" i="14"/>
  <c r="E24" i="14"/>
  <c r="E37" i="14"/>
  <c r="E27" i="14"/>
  <c r="E42" i="14"/>
  <c r="E19" i="14"/>
  <c r="E13" i="14"/>
  <c r="E22" i="14"/>
  <c r="E31" i="14"/>
  <c r="E40" i="14"/>
  <c r="E8" i="14"/>
  <c r="E17" i="14"/>
  <c r="E26" i="14"/>
  <c r="E35" i="14"/>
  <c r="G21" i="14"/>
  <c r="F21" i="14"/>
  <c r="G7" i="14" l="1"/>
  <c r="G9" i="14"/>
  <c r="G18" i="14"/>
  <c r="F12" i="14"/>
  <c r="F10" i="14"/>
  <c r="G22" i="14"/>
  <c r="F22" i="14"/>
  <c r="G13" i="14"/>
  <c r="F13" i="14"/>
  <c r="G42" i="14"/>
  <c r="F42" i="14"/>
  <c r="G24" i="14"/>
  <c r="F24" i="14"/>
  <c r="F29" i="14"/>
  <c r="G29" i="14"/>
  <c r="G34" i="14"/>
  <c r="F34" i="14"/>
  <c r="G33" i="14"/>
  <c r="F33" i="14"/>
  <c r="F41" i="14"/>
  <c r="G41" i="14"/>
  <c r="G28" i="14"/>
  <c r="F28" i="14"/>
  <c r="F17" i="14"/>
  <c r="G17" i="14"/>
  <c r="G31" i="14"/>
  <c r="F31" i="14"/>
  <c r="G36" i="14"/>
  <c r="F36" i="14"/>
  <c r="F38" i="14"/>
  <c r="G38" i="14"/>
  <c r="G15" i="14"/>
  <c r="F15" i="14"/>
  <c r="F23" i="14"/>
  <c r="G23" i="14"/>
  <c r="F14" i="14"/>
  <c r="G14" i="14"/>
  <c r="F35" i="14"/>
  <c r="G35" i="14"/>
  <c r="F8" i="14"/>
  <c r="G8" i="14"/>
  <c r="F26" i="14"/>
  <c r="G26" i="14"/>
  <c r="G40" i="14"/>
  <c r="F40" i="14"/>
  <c r="G19" i="14"/>
  <c r="F19" i="14"/>
  <c r="G27" i="14"/>
  <c r="F27" i="14"/>
  <c r="G37" i="14"/>
  <c r="F37" i="14"/>
  <c r="F20" i="14"/>
  <c r="G20" i="14"/>
  <c r="F11" i="14"/>
  <c r="G11" i="14"/>
  <c r="G25" i="14"/>
  <c r="F25" i="14"/>
  <c r="F32" i="14"/>
  <c r="G32" i="14"/>
  <c r="A8" i="13" l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D3" i="13"/>
  <c r="C42" i="13" s="1"/>
  <c r="D2" i="13"/>
  <c r="C6" i="13" s="1"/>
  <c r="D6" i="13" s="1"/>
  <c r="D17" i="13" l="1"/>
  <c r="D8" i="13"/>
  <c r="C21" i="13"/>
  <c r="C12" i="13"/>
  <c r="E12" i="13" s="1"/>
  <c r="D26" i="13"/>
  <c r="E42" i="13"/>
  <c r="C30" i="13"/>
  <c r="D35" i="13"/>
  <c r="C39" i="13"/>
  <c r="C7" i="13"/>
  <c r="D11" i="13"/>
  <c r="C15" i="13"/>
  <c r="D20" i="13"/>
  <c r="C24" i="13"/>
  <c r="D29" i="13"/>
  <c r="C33" i="13"/>
  <c r="D38" i="13"/>
  <c r="C41" i="13"/>
  <c r="D40" i="13"/>
  <c r="C38" i="13"/>
  <c r="D37" i="13"/>
  <c r="C35" i="13"/>
  <c r="D34" i="13"/>
  <c r="C32" i="13"/>
  <c r="D31" i="13"/>
  <c r="C29" i="13"/>
  <c r="D28" i="13"/>
  <c r="C26" i="13"/>
  <c r="D25" i="13"/>
  <c r="C23" i="13"/>
  <c r="D22" i="13"/>
  <c r="C20" i="13"/>
  <c r="D19" i="13"/>
  <c r="C17" i="13"/>
  <c r="D16" i="13"/>
  <c r="C14" i="13"/>
  <c r="D13" i="13"/>
  <c r="C11" i="13"/>
  <c r="D10" i="13"/>
  <c r="C8" i="13"/>
  <c r="D7" i="13"/>
  <c r="D42" i="13"/>
  <c r="C40" i="13"/>
  <c r="D39" i="13"/>
  <c r="C37" i="13"/>
  <c r="D36" i="13"/>
  <c r="C34" i="13"/>
  <c r="D33" i="13"/>
  <c r="C31" i="13"/>
  <c r="D30" i="13"/>
  <c r="C28" i="13"/>
  <c r="D27" i="13"/>
  <c r="C25" i="13"/>
  <c r="D24" i="13"/>
  <c r="C22" i="13"/>
  <c r="D21" i="13"/>
  <c r="C19" i="13"/>
  <c r="D18" i="13"/>
  <c r="C16" i="13"/>
  <c r="D15" i="13"/>
  <c r="C13" i="13"/>
  <c r="D12" i="13"/>
  <c r="C10" i="13"/>
  <c r="D9" i="13"/>
  <c r="C9" i="13"/>
  <c r="D14" i="13"/>
  <c r="C18" i="13"/>
  <c r="D23" i="13"/>
  <c r="C27" i="13"/>
  <c r="D32" i="13"/>
  <c r="C36" i="13"/>
  <c r="D41" i="13"/>
  <c r="E21" i="13" l="1"/>
  <c r="G21" i="13" s="1"/>
  <c r="E27" i="13"/>
  <c r="E10" i="13"/>
  <c r="E19" i="13"/>
  <c r="E28" i="13"/>
  <c r="E37" i="13"/>
  <c r="E14" i="13"/>
  <c r="E23" i="13"/>
  <c r="E32" i="13"/>
  <c r="E41" i="13"/>
  <c r="E24" i="13"/>
  <c r="E36" i="13"/>
  <c r="E9" i="13"/>
  <c r="E16" i="13"/>
  <c r="E25" i="13"/>
  <c r="E34" i="13"/>
  <c r="E11" i="13"/>
  <c r="E20" i="13"/>
  <c r="E29" i="13"/>
  <c r="E38" i="13"/>
  <c r="E33" i="13"/>
  <c r="E7" i="13"/>
  <c r="E30" i="13"/>
  <c r="G42" i="13"/>
  <c r="F42" i="13"/>
  <c r="E18" i="13"/>
  <c r="E13" i="13"/>
  <c r="E22" i="13"/>
  <c r="E31" i="13"/>
  <c r="E40" i="13"/>
  <c r="E8" i="13"/>
  <c r="E17" i="13"/>
  <c r="E26" i="13"/>
  <c r="E35" i="13"/>
  <c r="E15" i="13"/>
  <c r="E39" i="13"/>
  <c r="G12" i="13"/>
  <c r="F12" i="13"/>
  <c r="F21" i="13" l="1"/>
  <c r="F35" i="13"/>
  <c r="G35" i="13"/>
  <c r="F8" i="13"/>
  <c r="G8" i="13"/>
  <c r="G13" i="13"/>
  <c r="F13" i="13"/>
  <c r="G33" i="13"/>
  <c r="F33" i="13"/>
  <c r="G34" i="13"/>
  <c r="F34" i="13"/>
  <c r="G10" i="13"/>
  <c r="F10" i="13"/>
  <c r="G15" i="13"/>
  <c r="F15" i="13"/>
  <c r="F17" i="13"/>
  <c r="G17" i="13"/>
  <c r="G31" i="13"/>
  <c r="F31" i="13"/>
  <c r="G22" i="13"/>
  <c r="F22" i="13"/>
  <c r="G18" i="13"/>
  <c r="F18" i="13"/>
  <c r="F38" i="13"/>
  <c r="G38" i="13"/>
  <c r="F11" i="13"/>
  <c r="G11" i="13"/>
  <c r="G16" i="13"/>
  <c r="F16" i="13"/>
  <c r="G24" i="13"/>
  <c r="F24" i="13"/>
  <c r="F23" i="13"/>
  <c r="G23" i="13"/>
  <c r="G19" i="13"/>
  <c r="F19" i="13"/>
  <c r="G27" i="13"/>
  <c r="F27" i="13"/>
  <c r="F29" i="13"/>
  <c r="G29" i="13"/>
  <c r="G9" i="13"/>
  <c r="F9" i="13"/>
  <c r="F41" i="13"/>
  <c r="G41" i="13"/>
  <c r="F14" i="13"/>
  <c r="G14" i="13"/>
  <c r="G37" i="13"/>
  <c r="F37" i="13"/>
  <c r="G39" i="13"/>
  <c r="F39" i="13"/>
  <c r="F26" i="13"/>
  <c r="G26" i="13"/>
  <c r="G40" i="13"/>
  <c r="F40" i="13"/>
  <c r="G30" i="13"/>
  <c r="F30" i="13"/>
  <c r="G7" i="13"/>
  <c r="F7" i="13"/>
  <c r="F20" i="13"/>
  <c r="G20" i="13"/>
  <c r="G25" i="13"/>
  <c r="F25" i="13"/>
  <c r="G36" i="13"/>
  <c r="F36" i="13"/>
  <c r="F32" i="13"/>
  <c r="G32" i="13"/>
  <c r="G28" i="13"/>
  <c r="F28" i="13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D3" i="12"/>
  <c r="C7" i="12" s="1"/>
  <c r="D2" i="12"/>
  <c r="C6" i="12" s="1"/>
  <c r="D6" i="12" s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D3" i="11"/>
  <c r="D42" i="11" s="1"/>
  <c r="D2" i="11"/>
  <c r="C6" i="11" s="1"/>
  <c r="D6" i="11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D3" i="10"/>
  <c r="D42" i="10" s="1"/>
  <c r="D2" i="10"/>
  <c r="C6" i="10" s="1"/>
  <c r="D6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D3" i="9"/>
  <c r="D42" i="9" s="1"/>
  <c r="D2" i="9"/>
  <c r="C6" i="9" s="1"/>
  <c r="D6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D3" i="8"/>
  <c r="D39" i="8" s="1"/>
  <c r="D2" i="8"/>
  <c r="C6" i="8" s="1"/>
  <c r="D6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D3" i="7"/>
  <c r="D2" i="7"/>
  <c r="C6" i="7" s="1"/>
  <c r="D6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D3" i="6"/>
  <c r="C27" i="6" s="1"/>
  <c r="D2" i="6"/>
  <c r="C6" i="6" s="1"/>
  <c r="D6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D3" i="5"/>
  <c r="D42" i="5" s="1"/>
  <c r="D2" i="5"/>
  <c r="C6" i="5" s="1"/>
  <c r="D6" i="5" s="1"/>
  <c r="C7" i="5" l="1"/>
  <c r="E7" i="5" s="1"/>
  <c r="G7" i="5" s="1"/>
  <c r="C18" i="5"/>
  <c r="C15" i="6"/>
  <c r="D7" i="11"/>
  <c r="D8" i="11"/>
  <c r="C20" i="11"/>
  <c r="E20" i="11" s="1"/>
  <c r="D26" i="11"/>
  <c r="C33" i="11"/>
  <c r="E33" i="11" s="1"/>
  <c r="G33" i="11" s="1"/>
  <c r="D40" i="11"/>
  <c r="C25" i="5"/>
  <c r="E25" i="5" s="1"/>
  <c r="F25" i="5" s="1"/>
  <c r="C21" i="6"/>
  <c r="C11" i="11"/>
  <c r="E11" i="11" s="1"/>
  <c r="D13" i="11"/>
  <c r="D16" i="11"/>
  <c r="D22" i="11"/>
  <c r="C29" i="11"/>
  <c r="D35" i="11"/>
  <c r="C42" i="11"/>
  <c r="D12" i="5"/>
  <c r="C8" i="11"/>
  <c r="E8" i="11" s="1"/>
  <c r="C9" i="11"/>
  <c r="E9" i="11" s="1"/>
  <c r="G9" i="11" s="1"/>
  <c r="D11" i="11"/>
  <c r="D14" i="11"/>
  <c r="C18" i="11"/>
  <c r="E18" i="11" s="1"/>
  <c r="F18" i="11" s="1"/>
  <c r="C24" i="11"/>
  <c r="E24" i="11" s="1"/>
  <c r="G24" i="11" s="1"/>
  <c r="D31" i="11"/>
  <c r="C38" i="11"/>
  <c r="D42" i="6"/>
  <c r="C41" i="6"/>
  <c r="E41" i="6" s="1"/>
  <c r="D38" i="6"/>
  <c r="C36" i="6"/>
  <c r="D34" i="6"/>
  <c r="D32" i="6"/>
  <c r="C30" i="6"/>
  <c r="D28" i="6"/>
  <c r="C26" i="6"/>
  <c r="E26" i="6" s="1"/>
  <c r="C24" i="6"/>
  <c r="D22" i="6"/>
  <c r="C20" i="6"/>
  <c r="E20" i="6" s="1"/>
  <c r="D17" i="6"/>
  <c r="C14" i="6"/>
  <c r="D11" i="6"/>
  <c r="C9" i="6"/>
  <c r="E9" i="6" s="1"/>
  <c r="G9" i="6" s="1"/>
  <c r="C8" i="6"/>
  <c r="D40" i="6"/>
  <c r="D41" i="6"/>
  <c r="C39" i="6"/>
  <c r="D37" i="6"/>
  <c r="C35" i="6"/>
  <c r="C33" i="6"/>
  <c r="D31" i="6"/>
  <c r="C29" i="6"/>
  <c r="D26" i="6"/>
  <c r="C23" i="6"/>
  <c r="D20" i="6"/>
  <c r="C18" i="6"/>
  <c r="E18" i="6" s="1"/>
  <c r="G18" i="6" s="1"/>
  <c r="D16" i="6"/>
  <c r="D14" i="6"/>
  <c r="C12" i="6"/>
  <c r="D10" i="6"/>
  <c r="D8" i="6"/>
  <c r="D7" i="6"/>
  <c r="C42" i="6"/>
  <c r="C38" i="6"/>
  <c r="E38" i="6" s="1"/>
  <c r="C11" i="6"/>
  <c r="E11" i="6" s="1"/>
  <c r="D23" i="6"/>
  <c r="D29" i="6"/>
  <c r="D13" i="6"/>
  <c r="D19" i="6"/>
  <c r="D25" i="6"/>
  <c r="C32" i="6"/>
  <c r="C17" i="6"/>
  <c r="E17" i="6" s="1"/>
  <c r="D35" i="6"/>
  <c r="C9" i="8"/>
  <c r="D23" i="8"/>
  <c r="C11" i="9"/>
  <c r="D13" i="9"/>
  <c r="D17" i="9"/>
  <c r="D22" i="9"/>
  <c r="D26" i="9"/>
  <c r="D31" i="9"/>
  <c r="D35" i="9"/>
  <c r="C14" i="10"/>
  <c r="E14" i="10" s="1"/>
  <c r="C23" i="10"/>
  <c r="E23" i="10" s="1"/>
  <c r="D37" i="10"/>
  <c r="C9" i="5"/>
  <c r="C16" i="5"/>
  <c r="E16" i="5" s="1"/>
  <c r="F16" i="5" s="1"/>
  <c r="D23" i="5"/>
  <c r="D14" i="8"/>
  <c r="D21" i="8"/>
  <c r="C27" i="8"/>
  <c r="C34" i="8"/>
  <c r="D10" i="9"/>
  <c r="C12" i="9"/>
  <c r="D14" i="9"/>
  <c r="C17" i="9"/>
  <c r="D19" i="9"/>
  <c r="C21" i="9"/>
  <c r="D23" i="9"/>
  <c r="C26" i="9"/>
  <c r="D28" i="9"/>
  <c r="C30" i="9"/>
  <c r="D32" i="9"/>
  <c r="C35" i="9"/>
  <c r="E35" i="9" s="1"/>
  <c r="D38" i="9"/>
  <c r="C41" i="9"/>
  <c r="E41" i="9" s="1"/>
  <c r="D7" i="10"/>
  <c r="D13" i="10"/>
  <c r="C17" i="10"/>
  <c r="D22" i="10"/>
  <c r="C26" i="10"/>
  <c r="E26" i="10" s="1"/>
  <c r="D31" i="10"/>
  <c r="C35" i="10"/>
  <c r="D40" i="10"/>
  <c r="D10" i="11"/>
  <c r="C12" i="11"/>
  <c r="C14" i="11"/>
  <c r="C15" i="11"/>
  <c r="E15" i="11" s="1"/>
  <c r="G15" i="11" s="1"/>
  <c r="D17" i="11"/>
  <c r="D19" i="11"/>
  <c r="C21" i="11"/>
  <c r="D23" i="11"/>
  <c r="C26" i="11"/>
  <c r="E26" i="11" s="1"/>
  <c r="D28" i="11"/>
  <c r="C30" i="11"/>
  <c r="D32" i="11"/>
  <c r="C35" i="11"/>
  <c r="E35" i="11" s="1"/>
  <c r="D37" i="11"/>
  <c r="C39" i="11"/>
  <c r="D41" i="11"/>
  <c r="C16" i="8"/>
  <c r="D30" i="8"/>
  <c r="C36" i="8"/>
  <c r="E36" i="8" s="1"/>
  <c r="C8" i="9"/>
  <c r="C9" i="9"/>
  <c r="C15" i="9"/>
  <c r="E15" i="9" s="1"/>
  <c r="G15" i="9" s="1"/>
  <c r="C20" i="9"/>
  <c r="E20" i="9" s="1"/>
  <c r="C24" i="9"/>
  <c r="E24" i="9" s="1"/>
  <c r="F24" i="9" s="1"/>
  <c r="C29" i="9"/>
  <c r="E29" i="9" s="1"/>
  <c r="C33" i="9"/>
  <c r="E33" i="9" s="1"/>
  <c r="G33" i="9" s="1"/>
  <c r="D37" i="9"/>
  <c r="C39" i="9"/>
  <c r="D41" i="9"/>
  <c r="D10" i="10"/>
  <c r="D19" i="10"/>
  <c r="D28" i="10"/>
  <c r="C32" i="10"/>
  <c r="C41" i="10"/>
  <c r="D14" i="5"/>
  <c r="D21" i="5"/>
  <c r="C27" i="5"/>
  <c r="C7" i="8"/>
  <c r="D12" i="8"/>
  <c r="C18" i="8"/>
  <c r="E18" i="8" s="1"/>
  <c r="C25" i="8"/>
  <c r="E25" i="8" s="1"/>
  <c r="G25" i="8" s="1"/>
  <c r="D32" i="8"/>
  <c r="D7" i="9"/>
  <c r="D8" i="9"/>
  <c r="D11" i="9"/>
  <c r="C14" i="9"/>
  <c r="D16" i="9"/>
  <c r="C18" i="9"/>
  <c r="D20" i="9"/>
  <c r="C23" i="9"/>
  <c r="D25" i="9"/>
  <c r="C27" i="9"/>
  <c r="D29" i="9"/>
  <c r="C32" i="9"/>
  <c r="E32" i="9" s="1"/>
  <c r="D34" i="9"/>
  <c r="C36" i="9"/>
  <c r="C38" i="9"/>
  <c r="D40" i="9"/>
  <c r="C42" i="9"/>
  <c r="C8" i="10"/>
  <c r="E8" i="10" s="1"/>
  <c r="C11" i="10"/>
  <c r="D16" i="10"/>
  <c r="C20" i="10"/>
  <c r="E20" i="10" s="1"/>
  <c r="D25" i="10"/>
  <c r="C29" i="10"/>
  <c r="E29" i="10" s="1"/>
  <c r="D34" i="10"/>
  <c r="C38" i="10"/>
  <c r="C17" i="11"/>
  <c r="E17" i="11" s="1"/>
  <c r="D20" i="11"/>
  <c r="C23" i="11"/>
  <c r="D25" i="11"/>
  <c r="C27" i="11"/>
  <c r="E27" i="11" s="1"/>
  <c r="G27" i="11" s="1"/>
  <c r="D29" i="11"/>
  <c r="C32" i="11"/>
  <c r="E32" i="11" s="1"/>
  <c r="D34" i="11"/>
  <c r="C36" i="11"/>
  <c r="E36" i="11" s="1"/>
  <c r="F36" i="11" s="1"/>
  <c r="D38" i="11"/>
  <c r="C41" i="11"/>
  <c r="E7" i="12"/>
  <c r="C41" i="12"/>
  <c r="D40" i="12"/>
  <c r="C38" i="12"/>
  <c r="D37" i="12"/>
  <c r="C35" i="12"/>
  <c r="D34" i="12"/>
  <c r="C32" i="12"/>
  <c r="D31" i="12"/>
  <c r="C29" i="12"/>
  <c r="D28" i="12"/>
  <c r="C26" i="12"/>
  <c r="D25" i="12"/>
  <c r="C23" i="12"/>
  <c r="D22" i="12"/>
  <c r="C20" i="12"/>
  <c r="D19" i="12"/>
  <c r="C17" i="12"/>
  <c r="D16" i="12"/>
  <c r="C14" i="12"/>
  <c r="D13" i="12"/>
  <c r="C11" i="12"/>
  <c r="D10" i="12"/>
  <c r="C8" i="12"/>
  <c r="D7" i="12"/>
  <c r="D42" i="12"/>
  <c r="C40" i="12"/>
  <c r="D39" i="12"/>
  <c r="C37" i="12"/>
  <c r="D36" i="12"/>
  <c r="C34" i="12"/>
  <c r="D33" i="12"/>
  <c r="C31" i="12"/>
  <c r="D30" i="12"/>
  <c r="C28" i="12"/>
  <c r="D27" i="12"/>
  <c r="C25" i="12"/>
  <c r="D24" i="12"/>
  <c r="C22" i="12"/>
  <c r="D21" i="12"/>
  <c r="C19" i="12"/>
  <c r="D18" i="12"/>
  <c r="C16" i="12"/>
  <c r="D15" i="12"/>
  <c r="C13" i="12"/>
  <c r="D12" i="12"/>
  <c r="C10" i="12"/>
  <c r="D9" i="12"/>
  <c r="C42" i="12"/>
  <c r="D41" i="12"/>
  <c r="C39" i="12"/>
  <c r="D38" i="12"/>
  <c r="C36" i="12"/>
  <c r="D35" i="12"/>
  <c r="C33" i="12"/>
  <c r="D32" i="12"/>
  <c r="C30" i="12"/>
  <c r="D29" i="12"/>
  <c r="C27" i="12"/>
  <c r="D26" i="12"/>
  <c r="C24" i="12"/>
  <c r="D23" i="12"/>
  <c r="C21" i="12"/>
  <c r="D20" i="12"/>
  <c r="C18" i="12"/>
  <c r="D17" i="12"/>
  <c r="C15" i="12"/>
  <c r="D14" i="12"/>
  <c r="C12" i="12"/>
  <c r="D11" i="12"/>
  <c r="C9" i="12"/>
  <c r="D8" i="12"/>
  <c r="C7" i="11"/>
  <c r="D9" i="11"/>
  <c r="C10" i="11"/>
  <c r="D12" i="11"/>
  <c r="C13" i="11"/>
  <c r="D15" i="11"/>
  <c r="C16" i="11"/>
  <c r="D18" i="11"/>
  <c r="C19" i="11"/>
  <c r="D21" i="11"/>
  <c r="C22" i="11"/>
  <c r="D24" i="11"/>
  <c r="C25" i="11"/>
  <c r="D27" i="11"/>
  <c r="C28" i="11"/>
  <c r="D30" i="11"/>
  <c r="C31" i="11"/>
  <c r="D33" i="11"/>
  <c r="C34" i="11"/>
  <c r="D36" i="11"/>
  <c r="C37" i="11"/>
  <c r="D39" i="11"/>
  <c r="C40" i="11"/>
  <c r="D8" i="10"/>
  <c r="C9" i="10"/>
  <c r="D11" i="10"/>
  <c r="C12" i="10"/>
  <c r="D14" i="10"/>
  <c r="C15" i="10"/>
  <c r="D17" i="10"/>
  <c r="C18" i="10"/>
  <c r="D20" i="10"/>
  <c r="C21" i="10"/>
  <c r="D23" i="10"/>
  <c r="C24" i="10"/>
  <c r="D26" i="10"/>
  <c r="C27" i="10"/>
  <c r="D29" i="10"/>
  <c r="C30" i="10"/>
  <c r="D32" i="10"/>
  <c r="C33" i="10"/>
  <c r="D35" i="10"/>
  <c r="C36" i="10"/>
  <c r="D38" i="10"/>
  <c r="C39" i="10"/>
  <c r="D41" i="10"/>
  <c r="C42" i="10"/>
  <c r="C7" i="10"/>
  <c r="D9" i="10"/>
  <c r="C10" i="10"/>
  <c r="D12" i="10"/>
  <c r="C13" i="10"/>
  <c r="D15" i="10"/>
  <c r="C16" i="10"/>
  <c r="D18" i="10"/>
  <c r="C19" i="10"/>
  <c r="D21" i="10"/>
  <c r="C22" i="10"/>
  <c r="D24" i="10"/>
  <c r="C25" i="10"/>
  <c r="D27" i="10"/>
  <c r="C28" i="10"/>
  <c r="D30" i="10"/>
  <c r="C31" i="10"/>
  <c r="D33" i="10"/>
  <c r="C34" i="10"/>
  <c r="D36" i="10"/>
  <c r="C37" i="10"/>
  <c r="D39" i="10"/>
  <c r="C40" i="10"/>
  <c r="E21" i="9"/>
  <c r="C7" i="9"/>
  <c r="D9" i="9"/>
  <c r="C10" i="9"/>
  <c r="D12" i="9"/>
  <c r="C13" i="9"/>
  <c r="D15" i="9"/>
  <c r="C16" i="9"/>
  <c r="D18" i="9"/>
  <c r="C19" i="9"/>
  <c r="D21" i="9"/>
  <c r="C22" i="9"/>
  <c r="D24" i="9"/>
  <c r="C25" i="9"/>
  <c r="D27" i="9"/>
  <c r="C28" i="9"/>
  <c r="D30" i="9"/>
  <c r="C31" i="9"/>
  <c r="D33" i="9"/>
  <c r="C34" i="9"/>
  <c r="D36" i="9"/>
  <c r="C37" i="9"/>
  <c r="D39" i="9"/>
  <c r="C40" i="9"/>
  <c r="C41" i="8"/>
  <c r="D40" i="8"/>
  <c r="C38" i="8"/>
  <c r="D37" i="8"/>
  <c r="C35" i="8"/>
  <c r="D34" i="8"/>
  <c r="C32" i="8"/>
  <c r="D31" i="8"/>
  <c r="C29" i="8"/>
  <c r="D28" i="8"/>
  <c r="C26" i="8"/>
  <c r="D25" i="8"/>
  <c r="C23" i="8"/>
  <c r="D22" i="8"/>
  <c r="C20" i="8"/>
  <c r="D19" i="8"/>
  <c r="C17" i="8"/>
  <c r="D16" i="8"/>
  <c r="C14" i="8"/>
  <c r="D13" i="8"/>
  <c r="C11" i="8"/>
  <c r="D10" i="8"/>
  <c r="C8" i="8"/>
  <c r="D7" i="8"/>
  <c r="D42" i="8"/>
  <c r="C40" i="8"/>
  <c r="D9" i="8"/>
  <c r="D11" i="8"/>
  <c r="C13" i="8"/>
  <c r="C15" i="8"/>
  <c r="D18" i="8"/>
  <c r="D20" i="8"/>
  <c r="C22" i="8"/>
  <c r="C24" i="8"/>
  <c r="D27" i="8"/>
  <c r="D29" i="8"/>
  <c r="C31" i="8"/>
  <c r="C33" i="8"/>
  <c r="D36" i="8"/>
  <c r="D38" i="8"/>
  <c r="C42" i="8"/>
  <c r="D8" i="8"/>
  <c r="C10" i="8"/>
  <c r="C12" i="8"/>
  <c r="D15" i="8"/>
  <c r="D17" i="8"/>
  <c r="C19" i="8"/>
  <c r="C21" i="8"/>
  <c r="D24" i="8"/>
  <c r="D26" i="8"/>
  <c r="C28" i="8"/>
  <c r="C30" i="8"/>
  <c r="D33" i="8"/>
  <c r="D35" i="8"/>
  <c r="C37" i="8"/>
  <c r="C39" i="8"/>
  <c r="D41" i="8"/>
  <c r="C41" i="7"/>
  <c r="D40" i="7"/>
  <c r="C38" i="7"/>
  <c r="D37" i="7"/>
  <c r="C35" i="7"/>
  <c r="D34" i="7"/>
  <c r="C32" i="7"/>
  <c r="D31" i="7"/>
  <c r="C29" i="7"/>
  <c r="D28" i="7"/>
  <c r="C26" i="7"/>
  <c r="D25" i="7"/>
  <c r="C23" i="7"/>
  <c r="D22" i="7"/>
  <c r="C20" i="7"/>
  <c r="D19" i="7"/>
  <c r="C17" i="7"/>
  <c r="D16" i="7"/>
  <c r="C14" i="7"/>
  <c r="D13" i="7"/>
  <c r="C11" i="7"/>
  <c r="D10" i="7"/>
  <c r="C8" i="7"/>
  <c r="D7" i="7"/>
  <c r="D42" i="7"/>
  <c r="C40" i="7"/>
  <c r="D39" i="7"/>
  <c r="C37" i="7"/>
  <c r="D36" i="7"/>
  <c r="C34" i="7"/>
  <c r="D33" i="7"/>
  <c r="C31" i="7"/>
  <c r="D30" i="7"/>
  <c r="C28" i="7"/>
  <c r="D27" i="7"/>
  <c r="C25" i="7"/>
  <c r="D24" i="7"/>
  <c r="C22" i="7"/>
  <c r="D21" i="7"/>
  <c r="C19" i="7"/>
  <c r="D18" i="7"/>
  <c r="C16" i="7"/>
  <c r="D15" i="7"/>
  <c r="C13" i="7"/>
  <c r="D12" i="7"/>
  <c r="C10" i="7"/>
  <c r="D9" i="7"/>
  <c r="D8" i="7"/>
  <c r="C12" i="7"/>
  <c r="D17" i="7"/>
  <c r="C21" i="7"/>
  <c r="D26" i="7"/>
  <c r="C30" i="7"/>
  <c r="D35" i="7"/>
  <c r="C39" i="7"/>
  <c r="D11" i="7"/>
  <c r="C15" i="7"/>
  <c r="D20" i="7"/>
  <c r="C24" i="7"/>
  <c r="D29" i="7"/>
  <c r="C33" i="7"/>
  <c r="D38" i="7"/>
  <c r="C42" i="7"/>
  <c r="C7" i="7"/>
  <c r="C9" i="7"/>
  <c r="D14" i="7"/>
  <c r="C18" i="7"/>
  <c r="D23" i="7"/>
  <c r="C27" i="7"/>
  <c r="D32" i="7"/>
  <c r="C36" i="7"/>
  <c r="D41" i="7"/>
  <c r="E12" i="6"/>
  <c r="G12" i="6" s="1"/>
  <c r="E27" i="6"/>
  <c r="E14" i="6"/>
  <c r="C7" i="6"/>
  <c r="D9" i="6"/>
  <c r="C10" i="6"/>
  <c r="D12" i="6"/>
  <c r="C13" i="6"/>
  <c r="D15" i="6"/>
  <c r="C16" i="6"/>
  <c r="D18" i="6"/>
  <c r="C19" i="6"/>
  <c r="D21" i="6"/>
  <c r="C22" i="6"/>
  <c r="D24" i="6"/>
  <c r="C25" i="6"/>
  <c r="D27" i="6"/>
  <c r="C28" i="6"/>
  <c r="D30" i="6"/>
  <c r="C31" i="6"/>
  <c r="D33" i="6"/>
  <c r="C34" i="6"/>
  <c r="D36" i="6"/>
  <c r="C37" i="6"/>
  <c r="D39" i="6"/>
  <c r="C40" i="6"/>
  <c r="G25" i="5"/>
  <c r="D30" i="5"/>
  <c r="D32" i="5"/>
  <c r="C34" i="5"/>
  <c r="C36" i="5"/>
  <c r="D39" i="5"/>
  <c r="D41" i="5"/>
  <c r="D9" i="5"/>
  <c r="D11" i="5"/>
  <c r="D8" i="5"/>
  <c r="C10" i="5"/>
  <c r="C12" i="5"/>
  <c r="D15" i="5"/>
  <c r="D17" i="5"/>
  <c r="C19" i="5"/>
  <c r="C21" i="5"/>
  <c r="D24" i="5"/>
  <c r="D26" i="5"/>
  <c r="C28" i="5"/>
  <c r="C30" i="5"/>
  <c r="D33" i="5"/>
  <c r="D35" i="5"/>
  <c r="C37" i="5"/>
  <c r="C39" i="5"/>
  <c r="C41" i="5"/>
  <c r="D40" i="5"/>
  <c r="C38" i="5"/>
  <c r="D37" i="5"/>
  <c r="C35" i="5"/>
  <c r="D34" i="5"/>
  <c r="C32" i="5"/>
  <c r="D31" i="5"/>
  <c r="C29" i="5"/>
  <c r="D28" i="5"/>
  <c r="C26" i="5"/>
  <c r="D25" i="5"/>
  <c r="C23" i="5"/>
  <c r="D22" i="5"/>
  <c r="C20" i="5"/>
  <c r="D19" i="5"/>
  <c r="C17" i="5"/>
  <c r="D16" i="5"/>
  <c r="C14" i="5"/>
  <c r="D13" i="5"/>
  <c r="C11" i="5"/>
  <c r="D10" i="5"/>
  <c r="C8" i="5"/>
  <c r="D7" i="5"/>
  <c r="C13" i="5"/>
  <c r="C15" i="5"/>
  <c r="D18" i="5"/>
  <c r="D20" i="5"/>
  <c r="C22" i="5"/>
  <c r="C24" i="5"/>
  <c r="D27" i="5"/>
  <c r="D29" i="5"/>
  <c r="C31" i="5"/>
  <c r="C33" i="5"/>
  <c r="D36" i="5"/>
  <c r="D38" i="5"/>
  <c r="C40" i="5"/>
  <c r="C42" i="5"/>
  <c r="E42" i="9" l="1"/>
  <c r="G42" i="9" s="1"/>
  <c r="E34" i="8"/>
  <c r="F34" i="8" s="1"/>
  <c r="E8" i="6"/>
  <c r="E35" i="10"/>
  <c r="G35" i="10" s="1"/>
  <c r="E9" i="8"/>
  <c r="F9" i="8" s="1"/>
  <c r="F7" i="5"/>
  <c r="E21" i="11"/>
  <c r="G21" i="11" s="1"/>
  <c r="F25" i="8"/>
  <c r="E9" i="5"/>
  <c r="F9" i="5" s="1"/>
  <c r="E8" i="9"/>
  <c r="F8" i="9" s="1"/>
  <c r="E16" i="8"/>
  <c r="G16" i="8" s="1"/>
  <c r="E12" i="9"/>
  <c r="G12" i="9" s="1"/>
  <c r="E36" i="6"/>
  <c r="G36" i="6" s="1"/>
  <c r="F15" i="9"/>
  <c r="E32" i="6"/>
  <c r="G32" i="6" s="1"/>
  <c r="E27" i="5"/>
  <c r="G27" i="5" s="1"/>
  <c r="E39" i="6"/>
  <c r="G39" i="6" s="1"/>
  <c r="E23" i="9"/>
  <c r="G23" i="9" s="1"/>
  <c r="E41" i="10"/>
  <c r="F41" i="10" s="1"/>
  <c r="E23" i="11"/>
  <c r="F23" i="11" s="1"/>
  <c r="F18" i="6"/>
  <c r="E7" i="8"/>
  <c r="F7" i="8" s="1"/>
  <c r="E11" i="9"/>
  <c r="G11" i="9" s="1"/>
  <c r="F33" i="9"/>
  <c r="E29" i="11"/>
  <c r="G29" i="11" s="1"/>
  <c r="E12" i="11"/>
  <c r="G12" i="11" s="1"/>
  <c r="E14" i="9"/>
  <c r="G14" i="9" s="1"/>
  <c r="E30" i="11"/>
  <c r="G30" i="11" s="1"/>
  <c r="G36" i="11"/>
  <c r="F24" i="11"/>
  <c r="E38" i="10"/>
  <c r="F38" i="10" s="1"/>
  <c r="G18" i="11"/>
  <c r="F27" i="11"/>
  <c r="E35" i="6"/>
  <c r="G35" i="6" s="1"/>
  <c r="E29" i="6"/>
  <c r="G29" i="6" s="1"/>
  <c r="F9" i="6"/>
  <c r="E30" i="6"/>
  <c r="E27" i="8"/>
  <c r="G27" i="8" s="1"/>
  <c r="E26" i="9"/>
  <c r="G26" i="9" s="1"/>
  <c r="E39" i="9"/>
  <c r="G39" i="9" s="1"/>
  <c r="E11" i="10"/>
  <c r="G11" i="10" s="1"/>
  <c r="E17" i="10"/>
  <c r="G17" i="10" s="1"/>
  <c r="E41" i="11"/>
  <c r="F41" i="11" s="1"/>
  <c r="E38" i="11"/>
  <c r="G38" i="11" s="1"/>
  <c r="F15" i="11"/>
  <c r="F9" i="11"/>
  <c r="E42" i="11"/>
  <c r="F42" i="11" s="1"/>
  <c r="E15" i="6"/>
  <c r="G15" i="6" s="1"/>
  <c r="E18" i="5"/>
  <c r="F18" i="5" s="1"/>
  <c r="F12" i="6"/>
  <c r="E21" i="6"/>
  <c r="G21" i="6" s="1"/>
  <c r="E27" i="9"/>
  <c r="G27" i="9" s="1"/>
  <c r="E38" i="9"/>
  <c r="G38" i="9" s="1"/>
  <c r="G24" i="9"/>
  <c r="G16" i="5"/>
  <c r="E23" i="6"/>
  <c r="G23" i="6" s="1"/>
  <c r="E17" i="9"/>
  <c r="F17" i="9" s="1"/>
  <c r="E32" i="10"/>
  <c r="G32" i="10" s="1"/>
  <c r="E14" i="11"/>
  <c r="G14" i="11" s="1"/>
  <c r="F33" i="11"/>
  <c r="E24" i="6"/>
  <c r="E42" i="6"/>
  <c r="E18" i="9"/>
  <c r="E30" i="9"/>
  <c r="G30" i="9" s="1"/>
  <c r="E9" i="9"/>
  <c r="E39" i="11"/>
  <c r="E36" i="9"/>
  <c r="E33" i="6"/>
  <c r="E41" i="12"/>
  <c r="E15" i="12"/>
  <c r="E24" i="12"/>
  <c r="E33" i="12"/>
  <c r="E42" i="12"/>
  <c r="E16" i="12"/>
  <c r="E25" i="12"/>
  <c r="E34" i="12"/>
  <c r="E11" i="12"/>
  <c r="E20" i="12"/>
  <c r="E29" i="12"/>
  <c r="E38" i="12"/>
  <c r="G7" i="12"/>
  <c r="F7" i="12"/>
  <c r="E9" i="12"/>
  <c r="E18" i="12"/>
  <c r="E27" i="12"/>
  <c r="E36" i="12"/>
  <c r="E10" i="12"/>
  <c r="E19" i="12"/>
  <c r="E28" i="12"/>
  <c r="E37" i="12"/>
  <c r="E14" i="12"/>
  <c r="E23" i="12"/>
  <c r="E32" i="12"/>
  <c r="E12" i="12"/>
  <c r="E21" i="12"/>
  <c r="E30" i="12"/>
  <c r="E39" i="12"/>
  <c r="E13" i="12"/>
  <c r="E22" i="12"/>
  <c r="E31" i="12"/>
  <c r="E40" i="12"/>
  <c r="E8" i="12"/>
  <c r="E17" i="12"/>
  <c r="E26" i="12"/>
  <c r="E35" i="12"/>
  <c r="E34" i="11"/>
  <c r="G17" i="11"/>
  <c r="F17" i="11"/>
  <c r="E40" i="11"/>
  <c r="E31" i="11"/>
  <c r="E22" i="11"/>
  <c r="E13" i="11"/>
  <c r="F20" i="11"/>
  <c r="G20" i="11"/>
  <c r="E25" i="11"/>
  <c r="E16" i="11"/>
  <c r="E7" i="11"/>
  <c r="G32" i="11"/>
  <c r="F32" i="11"/>
  <c r="G35" i="11"/>
  <c r="F35" i="11"/>
  <c r="G26" i="11"/>
  <c r="F26" i="11"/>
  <c r="G8" i="11"/>
  <c r="F8" i="11"/>
  <c r="E37" i="11"/>
  <c r="E28" i="11"/>
  <c r="E19" i="11"/>
  <c r="E10" i="11"/>
  <c r="F11" i="11"/>
  <c r="G11" i="11"/>
  <c r="E37" i="10"/>
  <c r="E28" i="10"/>
  <c r="E19" i="10"/>
  <c r="E10" i="10"/>
  <c r="E42" i="10"/>
  <c r="E33" i="10"/>
  <c r="E24" i="10"/>
  <c r="E15" i="10"/>
  <c r="G26" i="10"/>
  <c r="F26" i="10"/>
  <c r="E40" i="10"/>
  <c r="E31" i="10"/>
  <c r="E22" i="10"/>
  <c r="E13" i="10"/>
  <c r="E36" i="10"/>
  <c r="E27" i="10"/>
  <c r="E18" i="10"/>
  <c r="E9" i="10"/>
  <c r="G20" i="10"/>
  <c r="F20" i="10"/>
  <c r="G8" i="10"/>
  <c r="F8" i="10"/>
  <c r="G23" i="10"/>
  <c r="F23" i="10"/>
  <c r="E34" i="10"/>
  <c r="E25" i="10"/>
  <c r="E16" i="10"/>
  <c r="E7" i="10"/>
  <c r="E39" i="10"/>
  <c r="E30" i="10"/>
  <c r="E21" i="10"/>
  <c r="E12" i="10"/>
  <c r="G29" i="10"/>
  <c r="F29" i="10"/>
  <c r="G14" i="10"/>
  <c r="F14" i="10"/>
  <c r="G21" i="9"/>
  <c r="F21" i="9"/>
  <c r="F42" i="9"/>
  <c r="E34" i="9"/>
  <c r="E25" i="9"/>
  <c r="E16" i="9"/>
  <c r="E7" i="9"/>
  <c r="F29" i="9"/>
  <c r="G29" i="9"/>
  <c r="F35" i="9"/>
  <c r="G35" i="9"/>
  <c r="E37" i="9"/>
  <c r="E28" i="9"/>
  <c r="E19" i="9"/>
  <c r="E10" i="9"/>
  <c r="G41" i="9"/>
  <c r="F41" i="9"/>
  <c r="G32" i="9"/>
  <c r="F32" i="9"/>
  <c r="E40" i="9"/>
  <c r="E31" i="9"/>
  <c r="E22" i="9"/>
  <c r="E13" i="9"/>
  <c r="F20" i="9"/>
  <c r="G20" i="9"/>
  <c r="E30" i="8"/>
  <c r="E42" i="8"/>
  <c r="E40" i="8"/>
  <c r="E17" i="8"/>
  <c r="E28" i="8"/>
  <c r="E21" i="8"/>
  <c r="E33" i="8"/>
  <c r="E15" i="8"/>
  <c r="E14" i="8"/>
  <c r="E23" i="8"/>
  <c r="E32" i="8"/>
  <c r="E41" i="8"/>
  <c r="E37" i="8"/>
  <c r="E10" i="8"/>
  <c r="E22" i="8"/>
  <c r="E8" i="8"/>
  <c r="E26" i="8"/>
  <c r="E35" i="8"/>
  <c r="E39" i="8"/>
  <c r="E19" i="8"/>
  <c r="E12" i="8"/>
  <c r="F18" i="8"/>
  <c r="G18" i="8"/>
  <c r="E31" i="8"/>
  <c r="E24" i="8"/>
  <c r="E13" i="8"/>
  <c r="E11" i="8"/>
  <c r="E20" i="8"/>
  <c r="E29" i="8"/>
  <c r="E38" i="8"/>
  <c r="F36" i="8"/>
  <c r="G36" i="8"/>
  <c r="E27" i="7"/>
  <c r="E42" i="7"/>
  <c r="E15" i="7"/>
  <c r="E21" i="7"/>
  <c r="E16" i="7"/>
  <c r="E25" i="7"/>
  <c r="E34" i="7"/>
  <c r="E11" i="7"/>
  <c r="E20" i="7"/>
  <c r="E29" i="7"/>
  <c r="E38" i="7"/>
  <c r="E9" i="7"/>
  <c r="E24" i="7"/>
  <c r="E30" i="7"/>
  <c r="E13" i="7"/>
  <c r="E22" i="7"/>
  <c r="E31" i="7"/>
  <c r="E40" i="7"/>
  <c r="E8" i="7"/>
  <c r="E17" i="7"/>
  <c r="E26" i="7"/>
  <c r="E35" i="7"/>
  <c r="E36" i="7"/>
  <c r="E18" i="7"/>
  <c r="E7" i="7"/>
  <c r="E33" i="7"/>
  <c r="E39" i="7"/>
  <c r="E12" i="7"/>
  <c r="E10" i="7"/>
  <c r="E19" i="7"/>
  <c r="E28" i="7"/>
  <c r="E37" i="7"/>
  <c r="E14" i="7"/>
  <c r="E23" i="7"/>
  <c r="E32" i="7"/>
  <c r="E41" i="7"/>
  <c r="E34" i="6"/>
  <c r="E16" i="6"/>
  <c r="E7" i="6"/>
  <c r="F11" i="6"/>
  <c r="G11" i="6"/>
  <c r="G27" i="6"/>
  <c r="F27" i="6"/>
  <c r="F38" i="6"/>
  <c r="G38" i="6"/>
  <c r="E37" i="6"/>
  <c r="E28" i="6"/>
  <c r="E19" i="6"/>
  <c r="E10" i="6"/>
  <c r="G41" i="6"/>
  <c r="F41" i="6"/>
  <c r="G14" i="6"/>
  <c r="F14" i="6"/>
  <c r="F26" i="6"/>
  <c r="G26" i="6"/>
  <c r="G17" i="6"/>
  <c r="F17" i="6"/>
  <c r="F8" i="6"/>
  <c r="G8" i="6"/>
  <c r="F20" i="6"/>
  <c r="G20" i="6"/>
  <c r="E25" i="6"/>
  <c r="E40" i="6"/>
  <c r="E31" i="6"/>
  <c r="E22" i="6"/>
  <c r="E13" i="6"/>
  <c r="E24" i="5"/>
  <c r="E11" i="5"/>
  <c r="E20" i="5"/>
  <c r="E29" i="5"/>
  <c r="E39" i="5"/>
  <c r="E19" i="5"/>
  <c r="E12" i="5"/>
  <c r="E42" i="5"/>
  <c r="E15" i="5"/>
  <c r="E40" i="5"/>
  <c r="E33" i="5"/>
  <c r="E13" i="5"/>
  <c r="E14" i="5"/>
  <c r="E23" i="5"/>
  <c r="E32" i="5"/>
  <c r="E41" i="5"/>
  <c r="E28" i="5"/>
  <c r="E21" i="5"/>
  <c r="E34" i="5"/>
  <c r="E31" i="5"/>
  <c r="E38" i="5"/>
  <c r="E22" i="5"/>
  <c r="E8" i="5"/>
  <c r="E17" i="5"/>
  <c r="E26" i="5"/>
  <c r="E35" i="5"/>
  <c r="E37" i="5"/>
  <c r="E30" i="5"/>
  <c r="E10" i="5"/>
  <c r="E36" i="5"/>
  <c r="G9" i="8" l="1"/>
  <c r="F32" i="6"/>
  <c r="G34" i="8"/>
  <c r="F21" i="11"/>
  <c r="F35" i="10"/>
  <c r="F11" i="9"/>
  <c r="F29" i="6"/>
  <c r="F39" i="9"/>
  <c r="G38" i="10"/>
  <c r="F17" i="10"/>
  <c r="F36" i="6"/>
  <c r="F39" i="6"/>
  <c r="G9" i="5"/>
  <c r="G23" i="11"/>
  <c r="G8" i="9"/>
  <c r="F23" i="9"/>
  <c r="F29" i="11"/>
  <c r="F12" i="11"/>
  <c r="G41" i="10"/>
  <c r="F14" i="9"/>
  <c r="F16" i="8"/>
  <c r="F12" i="9"/>
  <c r="F27" i="5"/>
  <c r="G7" i="8"/>
  <c r="G41" i="11"/>
  <c r="F26" i="9"/>
  <c r="F32" i="10"/>
  <c r="F30" i="11"/>
  <c r="F27" i="8"/>
  <c r="F14" i="11"/>
  <c r="F38" i="11"/>
  <c r="G18" i="5"/>
  <c r="F23" i="6"/>
  <c r="F35" i="6"/>
  <c r="F30" i="9"/>
  <c r="G42" i="11"/>
  <c r="F27" i="9"/>
  <c r="G17" i="9"/>
  <c r="F11" i="10"/>
  <c r="G30" i="6"/>
  <c r="F30" i="6"/>
  <c r="F15" i="6"/>
  <c r="F21" i="6"/>
  <c r="F38" i="9"/>
  <c r="G33" i="6"/>
  <c r="F33" i="6"/>
  <c r="G42" i="6"/>
  <c r="F42" i="6"/>
  <c r="G39" i="11"/>
  <c r="F39" i="11"/>
  <c r="G18" i="9"/>
  <c r="F18" i="9"/>
  <c r="G36" i="9"/>
  <c r="F36" i="9"/>
  <c r="G9" i="9"/>
  <c r="F9" i="9"/>
  <c r="G24" i="6"/>
  <c r="F24" i="6"/>
  <c r="G31" i="12"/>
  <c r="F31" i="12"/>
  <c r="G39" i="12"/>
  <c r="F39" i="12"/>
  <c r="G12" i="12"/>
  <c r="F12" i="12"/>
  <c r="G27" i="12"/>
  <c r="F27" i="12"/>
  <c r="F41" i="12"/>
  <c r="G41" i="12"/>
  <c r="F35" i="12"/>
  <c r="G35" i="12"/>
  <c r="F8" i="12"/>
  <c r="G8" i="12"/>
  <c r="G22" i="12"/>
  <c r="F22" i="12"/>
  <c r="G30" i="12"/>
  <c r="F30" i="12"/>
  <c r="F32" i="12"/>
  <c r="G32" i="12"/>
  <c r="G37" i="12"/>
  <c r="F37" i="12"/>
  <c r="G10" i="12"/>
  <c r="F10" i="12"/>
  <c r="G18" i="12"/>
  <c r="F18" i="12"/>
  <c r="F38" i="12"/>
  <c r="G38" i="12"/>
  <c r="F11" i="12"/>
  <c r="G11" i="12"/>
  <c r="G16" i="12"/>
  <c r="F16" i="12"/>
  <c r="G24" i="12"/>
  <c r="F24" i="12"/>
  <c r="F17" i="12"/>
  <c r="G17" i="12"/>
  <c r="F14" i="12"/>
  <c r="G14" i="12"/>
  <c r="G19" i="12"/>
  <c r="F19" i="12"/>
  <c r="F20" i="12"/>
  <c r="G20" i="12"/>
  <c r="G25" i="12"/>
  <c r="F25" i="12"/>
  <c r="G33" i="12"/>
  <c r="F33" i="12"/>
  <c r="F26" i="12"/>
  <c r="G26" i="12"/>
  <c r="G40" i="12"/>
  <c r="F40" i="12"/>
  <c r="G13" i="12"/>
  <c r="F13" i="12"/>
  <c r="G21" i="12"/>
  <c r="F21" i="12"/>
  <c r="F23" i="12"/>
  <c r="G23" i="12"/>
  <c r="G28" i="12"/>
  <c r="F28" i="12"/>
  <c r="G36" i="12"/>
  <c r="F36" i="12"/>
  <c r="G9" i="12"/>
  <c r="F9" i="12"/>
  <c r="F29" i="12"/>
  <c r="G29" i="12"/>
  <c r="G34" i="12"/>
  <c r="F34" i="12"/>
  <c r="G42" i="12"/>
  <c r="F42" i="12"/>
  <c r="G15" i="12"/>
  <c r="F15" i="12"/>
  <c r="F19" i="11"/>
  <c r="G19" i="11"/>
  <c r="F28" i="11"/>
  <c r="G28" i="11"/>
  <c r="F7" i="11"/>
  <c r="G7" i="11"/>
  <c r="F16" i="11"/>
  <c r="G16" i="11"/>
  <c r="F22" i="11"/>
  <c r="G22" i="11"/>
  <c r="F13" i="11"/>
  <c r="G13" i="11"/>
  <c r="F40" i="11"/>
  <c r="G40" i="11"/>
  <c r="F10" i="11"/>
  <c r="G10" i="11"/>
  <c r="F37" i="11"/>
  <c r="G37" i="11"/>
  <c r="F25" i="11"/>
  <c r="G25" i="11"/>
  <c r="F31" i="11"/>
  <c r="G31" i="11"/>
  <c r="F34" i="11"/>
  <c r="G34" i="11"/>
  <c r="G12" i="10"/>
  <c r="F12" i="10"/>
  <c r="G39" i="10"/>
  <c r="F39" i="10"/>
  <c r="F16" i="10"/>
  <c r="G16" i="10"/>
  <c r="G27" i="10"/>
  <c r="F27" i="10"/>
  <c r="F22" i="10"/>
  <c r="G22" i="10"/>
  <c r="G33" i="10"/>
  <c r="F33" i="10"/>
  <c r="F19" i="10"/>
  <c r="G19" i="10"/>
  <c r="G30" i="10"/>
  <c r="F30" i="10"/>
  <c r="F7" i="10"/>
  <c r="G7" i="10"/>
  <c r="F34" i="10"/>
  <c r="G34" i="10"/>
  <c r="G18" i="10"/>
  <c r="F18" i="10"/>
  <c r="F13" i="10"/>
  <c r="G13" i="10"/>
  <c r="F40" i="10"/>
  <c r="G40" i="10"/>
  <c r="F10" i="10"/>
  <c r="G10" i="10"/>
  <c r="F37" i="10"/>
  <c r="G37" i="10"/>
  <c r="G21" i="10"/>
  <c r="F21" i="10"/>
  <c r="F25" i="10"/>
  <c r="G25" i="10"/>
  <c r="G9" i="10"/>
  <c r="F9" i="10"/>
  <c r="G36" i="10"/>
  <c r="F36" i="10"/>
  <c r="F31" i="10"/>
  <c r="G31" i="10"/>
  <c r="G15" i="10"/>
  <c r="F15" i="10"/>
  <c r="G24" i="10"/>
  <c r="F24" i="10"/>
  <c r="G42" i="10"/>
  <c r="F42" i="10"/>
  <c r="F28" i="10"/>
  <c r="G28" i="10"/>
  <c r="F13" i="9"/>
  <c r="G13" i="9"/>
  <c r="F40" i="9"/>
  <c r="G40" i="9"/>
  <c r="F10" i="9"/>
  <c r="G10" i="9"/>
  <c r="F37" i="9"/>
  <c r="G37" i="9"/>
  <c r="F7" i="9"/>
  <c r="G7" i="9"/>
  <c r="F16" i="9"/>
  <c r="G16" i="9"/>
  <c r="F34" i="9"/>
  <c r="G34" i="9"/>
  <c r="F31" i="9"/>
  <c r="G31" i="9"/>
  <c r="F28" i="9"/>
  <c r="G28" i="9"/>
  <c r="F25" i="9"/>
  <c r="G25" i="9"/>
  <c r="F22" i="9"/>
  <c r="G22" i="9"/>
  <c r="F19" i="9"/>
  <c r="G19" i="9"/>
  <c r="F29" i="8"/>
  <c r="G29" i="8"/>
  <c r="F24" i="8"/>
  <c r="G24" i="8"/>
  <c r="G31" i="8"/>
  <c r="F31" i="8"/>
  <c r="G12" i="8"/>
  <c r="F12" i="8"/>
  <c r="F35" i="8"/>
  <c r="G35" i="8"/>
  <c r="G37" i="8"/>
  <c r="F37" i="8"/>
  <c r="F32" i="8"/>
  <c r="G32" i="8"/>
  <c r="F23" i="8"/>
  <c r="G23" i="8"/>
  <c r="F15" i="8"/>
  <c r="G15" i="8"/>
  <c r="G21" i="8"/>
  <c r="F21" i="8"/>
  <c r="G40" i="8"/>
  <c r="F40" i="8"/>
  <c r="G30" i="8"/>
  <c r="F30" i="8"/>
  <c r="F20" i="8"/>
  <c r="G20" i="8"/>
  <c r="G13" i="8"/>
  <c r="F13" i="8"/>
  <c r="G19" i="8"/>
  <c r="F19" i="8"/>
  <c r="F26" i="8"/>
  <c r="G26" i="8"/>
  <c r="F33" i="8"/>
  <c r="G33" i="8"/>
  <c r="G28" i="8"/>
  <c r="F28" i="8"/>
  <c r="F38" i="8"/>
  <c r="G38" i="8"/>
  <c r="F11" i="8"/>
  <c r="G11" i="8"/>
  <c r="G39" i="8"/>
  <c r="F39" i="8"/>
  <c r="F8" i="8"/>
  <c r="G8" i="8"/>
  <c r="G22" i="8"/>
  <c r="F22" i="8"/>
  <c r="G10" i="8"/>
  <c r="F10" i="8"/>
  <c r="F41" i="8"/>
  <c r="G41" i="8"/>
  <c r="F14" i="8"/>
  <c r="G14" i="8"/>
  <c r="F17" i="8"/>
  <c r="G17" i="8"/>
  <c r="G42" i="8"/>
  <c r="F42" i="8"/>
  <c r="F41" i="7"/>
  <c r="G41" i="7"/>
  <c r="F14" i="7"/>
  <c r="G14" i="7"/>
  <c r="G37" i="7"/>
  <c r="F37" i="7"/>
  <c r="G10" i="7"/>
  <c r="F10" i="7"/>
  <c r="G39" i="7"/>
  <c r="F39" i="7"/>
  <c r="G18" i="7"/>
  <c r="F18" i="7"/>
  <c r="F26" i="7"/>
  <c r="G26" i="7"/>
  <c r="G40" i="7"/>
  <c r="F40" i="7"/>
  <c r="G13" i="7"/>
  <c r="F13" i="7"/>
  <c r="G9" i="7"/>
  <c r="F9" i="7"/>
  <c r="F20" i="7"/>
  <c r="G20" i="7"/>
  <c r="G25" i="7"/>
  <c r="F25" i="7"/>
  <c r="G15" i="7"/>
  <c r="F15" i="7"/>
  <c r="F23" i="7"/>
  <c r="G23" i="7"/>
  <c r="G19" i="7"/>
  <c r="F19" i="7"/>
  <c r="G12" i="7"/>
  <c r="F12" i="7"/>
  <c r="G7" i="7"/>
  <c r="F7" i="7"/>
  <c r="F35" i="7"/>
  <c r="G35" i="7"/>
  <c r="F8" i="7"/>
  <c r="G8" i="7"/>
  <c r="G22" i="7"/>
  <c r="F22" i="7"/>
  <c r="G24" i="7"/>
  <c r="F24" i="7"/>
  <c r="F29" i="7"/>
  <c r="G29" i="7"/>
  <c r="G34" i="7"/>
  <c r="F34" i="7"/>
  <c r="G21" i="7"/>
  <c r="F21" i="7"/>
  <c r="G27" i="7"/>
  <c r="F27" i="7"/>
  <c r="F32" i="7"/>
  <c r="G32" i="7"/>
  <c r="G28" i="7"/>
  <c r="F28" i="7"/>
  <c r="G33" i="7"/>
  <c r="F33" i="7"/>
  <c r="G36" i="7"/>
  <c r="F36" i="7"/>
  <c r="F17" i="7"/>
  <c r="G17" i="7"/>
  <c r="G31" i="7"/>
  <c r="F31" i="7"/>
  <c r="G30" i="7"/>
  <c r="F30" i="7"/>
  <c r="F38" i="7"/>
  <c r="G38" i="7"/>
  <c r="F11" i="7"/>
  <c r="G11" i="7"/>
  <c r="G16" i="7"/>
  <c r="F16" i="7"/>
  <c r="G42" i="7"/>
  <c r="F42" i="7"/>
  <c r="F13" i="6"/>
  <c r="G13" i="6"/>
  <c r="F10" i="6"/>
  <c r="G10" i="6"/>
  <c r="F37" i="6"/>
  <c r="G37" i="6"/>
  <c r="F7" i="6"/>
  <c r="G7" i="6"/>
  <c r="F31" i="6"/>
  <c r="G31" i="6"/>
  <c r="F28" i="6"/>
  <c r="G28" i="6"/>
  <c r="F40" i="6"/>
  <c r="G40" i="6"/>
  <c r="F22" i="6"/>
  <c r="G22" i="6"/>
  <c r="F25" i="6"/>
  <c r="G25" i="6"/>
  <c r="F19" i="6"/>
  <c r="G19" i="6"/>
  <c r="F16" i="6"/>
  <c r="G16" i="6"/>
  <c r="F34" i="6"/>
  <c r="G34" i="6"/>
  <c r="G10" i="5"/>
  <c r="F10" i="5"/>
  <c r="F35" i="5"/>
  <c r="G35" i="5"/>
  <c r="F26" i="5"/>
  <c r="G26" i="5"/>
  <c r="F8" i="5"/>
  <c r="G8" i="5"/>
  <c r="F21" i="5"/>
  <c r="G21" i="5"/>
  <c r="G13" i="5"/>
  <c r="F13" i="5"/>
  <c r="G15" i="5"/>
  <c r="F15" i="5"/>
  <c r="G12" i="5"/>
  <c r="F12" i="5"/>
  <c r="F29" i="5"/>
  <c r="G29" i="5"/>
  <c r="F30" i="5"/>
  <c r="G30" i="5"/>
  <c r="G22" i="5"/>
  <c r="F22" i="5"/>
  <c r="G34" i="5"/>
  <c r="F34" i="5"/>
  <c r="G28" i="5"/>
  <c r="F28" i="5"/>
  <c r="F41" i="5"/>
  <c r="G41" i="5"/>
  <c r="F14" i="5"/>
  <c r="G14" i="5"/>
  <c r="G33" i="5"/>
  <c r="F33" i="5"/>
  <c r="G42" i="5"/>
  <c r="F42" i="5"/>
  <c r="G19" i="5"/>
  <c r="F19" i="5"/>
  <c r="F20" i="5"/>
  <c r="G20" i="5"/>
  <c r="G31" i="5"/>
  <c r="F31" i="5"/>
  <c r="F23" i="5"/>
  <c r="G23" i="5"/>
  <c r="G24" i="5"/>
  <c r="F24" i="5"/>
  <c r="F36" i="5"/>
  <c r="G36" i="5"/>
  <c r="G37" i="5"/>
  <c r="F37" i="5"/>
  <c r="F17" i="5"/>
  <c r="G17" i="5"/>
  <c r="F38" i="5"/>
  <c r="G38" i="5"/>
  <c r="F32" i="5"/>
  <c r="G32" i="5"/>
  <c r="G40" i="5"/>
  <c r="F40" i="5"/>
  <c r="F39" i="5"/>
  <c r="G39" i="5"/>
  <c r="F11" i="5"/>
  <c r="G11" i="5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D3" i="4"/>
  <c r="D42" i="4" s="1"/>
  <c r="D2" i="4"/>
  <c r="C6" i="4" s="1"/>
  <c r="D6" i="4" s="1"/>
  <c r="C7" i="4" l="1"/>
  <c r="E7" i="4" s="1"/>
  <c r="D12" i="4"/>
  <c r="C16" i="4"/>
  <c r="D21" i="4"/>
  <c r="C25" i="4"/>
  <c r="D30" i="4"/>
  <c r="C34" i="4"/>
  <c r="D39" i="4"/>
  <c r="C10" i="4"/>
  <c r="D15" i="4"/>
  <c r="C19" i="4"/>
  <c r="D24" i="4"/>
  <c r="C28" i="4"/>
  <c r="D33" i="4"/>
  <c r="C37" i="4"/>
  <c r="C41" i="4"/>
  <c r="D40" i="4"/>
  <c r="C38" i="4"/>
  <c r="D37" i="4"/>
  <c r="C35" i="4"/>
  <c r="D34" i="4"/>
  <c r="C32" i="4"/>
  <c r="D31" i="4"/>
  <c r="C29" i="4"/>
  <c r="D28" i="4"/>
  <c r="C26" i="4"/>
  <c r="D25" i="4"/>
  <c r="C23" i="4"/>
  <c r="D22" i="4"/>
  <c r="C20" i="4"/>
  <c r="D19" i="4"/>
  <c r="C17" i="4"/>
  <c r="D16" i="4"/>
  <c r="C14" i="4"/>
  <c r="D13" i="4"/>
  <c r="C11" i="4"/>
  <c r="D10" i="4"/>
  <c r="C8" i="4"/>
  <c r="D7" i="4"/>
  <c r="C42" i="4"/>
  <c r="D41" i="4"/>
  <c r="C39" i="4"/>
  <c r="D38" i="4"/>
  <c r="C36" i="4"/>
  <c r="D35" i="4"/>
  <c r="C33" i="4"/>
  <c r="D32" i="4"/>
  <c r="C30" i="4"/>
  <c r="D29" i="4"/>
  <c r="C27" i="4"/>
  <c r="D26" i="4"/>
  <c r="C24" i="4"/>
  <c r="D23" i="4"/>
  <c r="C21" i="4"/>
  <c r="D20" i="4"/>
  <c r="C18" i="4"/>
  <c r="D17" i="4"/>
  <c r="C15" i="4"/>
  <c r="D14" i="4"/>
  <c r="C12" i="4"/>
  <c r="D11" i="4"/>
  <c r="C9" i="4"/>
  <c r="D8" i="4"/>
  <c r="D9" i="4"/>
  <c r="C13" i="4"/>
  <c r="D18" i="4"/>
  <c r="C22" i="4"/>
  <c r="D27" i="4"/>
  <c r="C31" i="4"/>
  <c r="D36" i="4"/>
  <c r="C40" i="4"/>
  <c r="E40" i="4" l="1"/>
  <c r="E13" i="4"/>
  <c r="E18" i="4"/>
  <c r="E27" i="4"/>
  <c r="E36" i="4"/>
  <c r="E8" i="4"/>
  <c r="E17" i="4"/>
  <c r="E26" i="4"/>
  <c r="E35" i="4"/>
  <c r="E22" i="4"/>
  <c r="E24" i="4"/>
  <c r="E33" i="4"/>
  <c r="E42" i="4"/>
  <c r="E14" i="4"/>
  <c r="E23" i="4"/>
  <c r="E32" i="4"/>
  <c r="E31" i="4"/>
  <c r="E12" i="4"/>
  <c r="E21" i="4"/>
  <c r="E30" i="4"/>
  <c r="E39" i="4"/>
  <c r="E11" i="4"/>
  <c r="E20" i="4"/>
  <c r="E29" i="4"/>
  <c r="E38" i="4"/>
  <c r="G7" i="4"/>
  <c r="F7" i="4"/>
  <c r="E19" i="4"/>
  <c r="E25" i="4"/>
  <c r="E9" i="4"/>
  <c r="E28" i="4"/>
  <c r="E34" i="4"/>
  <c r="E15" i="4"/>
  <c r="E41" i="4"/>
  <c r="E37" i="4"/>
  <c r="E10" i="4"/>
  <c r="E16" i="4"/>
  <c r="G16" i="4" l="1"/>
  <c r="F16" i="4"/>
  <c r="G28" i="4"/>
  <c r="F28" i="4"/>
  <c r="G19" i="4"/>
  <c r="F19" i="4"/>
  <c r="F29" i="4"/>
  <c r="G29" i="4"/>
  <c r="F39" i="4"/>
  <c r="G39" i="4"/>
  <c r="F12" i="4"/>
  <c r="G12" i="4"/>
  <c r="F14" i="4"/>
  <c r="G14" i="4"/>
  <c r="F33" i="4"/>
  <c r="G33" i="4"/>
  <c r="F35" i="4"/>
  <c r="G35" i="4"/>
  <c r="G37" i="4"/>
  <c r="F37" i="4"/>
  <c r="F41" i="4"/>
  <c r="G41" i="4"/>
  <c r="G34" i="4"/>
  <c r="F34" i="4"/>
  <c r="G25" i="4"/>
  <c r="F25" i="4"/>
  <c r="F38" i="4"/>
  <c r="G38" i="4"/>
  <c r="F11" i="4"/>
  <c r="G11" i="4"/>
  <c r="F21" i="4"/>
  <c r="G21" i="4"/>
  <c r="F23" i="4"/>
  <c r="G23" i="4"/>
  <c r="F42" i="4"/>
  <c r="G42" i="4"/>
  <c r="G22" i="4"/>
  <c r="F22" i="4"/>
  <c r="F17" i="4"/>
  <c r="G17" i="4"/>
  <c r="F8" i="4"/>
  <c r="G8" i="4"/>
  <c r="F27" i="4"/>
  <c r="G27" i="4"/>
  <c r="G40" i="4"/>
  <c r="F40" i="4"/>
  <c r="F18" i="4"/>
  <c r="G18" i="4"/>
  <c r="G10" i="4"/>
  <c r="F10" i="4"/>
  <c r="F15" i="4"/>
  <c r="G15" i="4"/>
  <c r="F9" i="4"/>
  <c r="G9" i="4"/>
  <c r="F20" i="4"/>
  <c r="G20" i="4"/>
  <c r="F30" i="4"/>
  <c r="G30" i="4"/>
  <c r="G31" i="4"/>
  <c r="F31" i="4"/>
  <c r="F32" i="4"/>
  <c r="G32" i="4"/>
  <c r="F24" i="4"/>
  <c r="G24" i="4"/>
  <c r="F26" i="4"/>
  <c r="G26" i="4"/>
  <c r="F36" i="4"/>
  <c r="G36" i="4"/>
  <c r="G13" i="4"/>
  <c r="F13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D3" i="3"/>
  <c r="D39" i="3" s="1"/>
  <c r="D2" i="3"/>
  <c r="C6" i="3" s="1"/>
  <c r="D6" i="3" s="1"/>
  <c r="D3" i="1"/>
  <c r="C7" i="1" s="1"/>
  <c r="D2" i="1"/>
  <c r="D41" i="3" l="1"/>
  <c r="C27" i="3"/>
  <c r="C10" i="3"/>
  <c r="E10" i="3" s="1"/>
  <c r="G10" i="3" s="1"/>
  <c r="C21" i="3"/>
  <c r="C37" i="3"/>
  <c r="E37" i="3" s="1"/>
  <c r="G37" i="3" s="1"/>
  <c r="D17" i="3"/>
  <c r="D30" i="3"/>
  <c r="D14" i="3"/>
  <c r="D24" i="3"/>
  <c r="C34" i="3"/>
  <c r="E34" i="3" s="1"/>
  <c r="F34" i="3" s="1"/>
  <c r="C12" i="3"/>
  <c r="E12" i="3" s="1"/>
  <c r="C18" i="3"/>
  <c r="E18" i="3" s="1"/>
  <c r="D21" i="3"/>
  <c r="C25" i="3"/>
  <c r="E25" i="3" s="1"/>
  <c r="F25" i="3" s="1"/>
  <c r="C28" i="3"/>
  <c r="E28" i="3" s="1"/>
  <c r="G28" i="3" s="1"/>
  <c r="D32" i="3"/>
  <c r="D35" i="3"/>
  <c r="C39" i="3"/>
  <c r="D42" i="3"/>
  <c r="D8" i="3"/>
  <c r="D15" i="3"/>
  <c r="C7" i="3"/>
  <c r="E7" i="3" s="1"/>
  <c r="G7" i="3" s="1"/>
  <c r="C9" i="3"/>
  <c r="E9" i="3" s="1"/>
  <c r="D12" i="3"/>
  <c r="C16" i="3"/>
  <c r="E16" i="3" s="1"/>
  <c r="F16" i="3" s="1"/>
  <c r="C19" i="3"/>
  <c r="E19" i="3" s="1"/>
  <c r="G19" i="3" s="1"/>
  <c r="D23" i="3"/>
  <c r="D26" i="3"/>
  <c r="C30" i="3"/>
  <c r="D33" i="3"/>
  <c r="C36" i="3"/>
  <c r="E36" i="3" s="1"/>
  <c r="F37" i="3"/>
  <c r="C41" i="3"/>
  <c r="D40" i="3"/>
  <c r="C38" i="3"/>
  <c r="D37" i="3"/>
  <c r="C35" i="3"/>
  <c r="D34" i="3"/>
  <c r="C32" i="3"/>
  <c r="D31" i="3"/>
  <c r="C29" i="3"/>
  <c r="D28" i="3"/>
  <c r="C26" i="3"/>
  <c r="D25" i="3"/>
  <c r="C23" i="3"/>
  <c r="D22" i="3"/>
  <c r="C20" i="3"/>
  <c r="D19" i="3"/>
  <c r="C17" i="3"/>
  <c r="D16" i="3"/>
  <c r="C14" i="3"/>
  <c r="D13" i="3"/>
  <c r="C11" i="3"/>
  <c r="D10" i="3"/>
  <c r="C8" i="3"/>
  <c r="D7" i="3"/>
  <c r="D9" i="3"/>
  <c r="D11" i="3"/>
  <c r="C13" i="3"/>
  <c r="C15" i="3"/>
  <c r="D18" i="3"/>
  <c r="D20" i="3"/>
  <c r="C22" i="3"/>
  <c r="C24" i="3"/>
  <c r="D27" i="3"/>
  <c r="D29" i="3"/>
  <c r="C31" i="3"/>
  <c r="C33" i="3"/>
  <c r="D36" i="3"/>
  <c r="D38" i="3"/>
  <c r="C40" i="3"/>
  <c r="C42" i="3"/>
  <c r="E27" i="3" l="1"/>
  <c r="E30" i="3"/>
  <c r="G30" i="3" s="1"/>
  <c r="E21" i="3"/>
  <c r="F21" i="3" s="1"/>
  <c r="G34" i="3"/>
  <c r="E39" i="3"/>
  <c r="G39" i="3" s="1"/>
  <c r="F10" i="3"/>
  <c r="F28" i="3"/>
  <c r="G25" i="3"/>
  <c r="F19" i="3"/>
  <c r="G16" i="3"/>
  <c r="F7" i="3"/>
  <c r="E31" i="3"/>
  <c r="E24" i="3"/>
  <c r="E8" i="3"/>
  <c r="E17" i="3"/>
  <c r="E26" i="3"/>
  <c r="E35" i="3"/>
  <c r="E42" i="3"/>
  <c r="E22" i="3"/>
  <c r="E15" i="3"/>
  <c r="E14" i="3"/>
  <c r="E23" i="3"/>
  <c r="E32" i="3"/>
  <c r="E41" i="3"/>
  <c r="E40" i="3"/>
  <c r="E33" i="3"/>
  <c r="E13" i="3"/>
  <c r="E11" i="3"/>
  <c r="E20" i="3"/>
  <c r="E29" i="3"/>
  <c r="E38" i="3"/>
  <c r="G36" i="3"/>
  <c r="F36" i="3"/>
  <c r="G27" i="3"/>
  <c r="F27" i="3"/>
  <c r="G18" i="3"/>
  <c r="F18" i="3"/>
  <c r="G9" i="3"/>
  <c r="F9" i="3"/>
  <c r="F39" i="3"/>
  <c r="F12" i="3"/>
  <c r="G12" i="3"/>
  <c r="G21" i="3" l="1"/>
  <c r="F30" i="3"/>
  <c r="F20" i="3"/>
  <c r="G20" i="3"/>
  <c r="G33" i="3"/>
  <c r="F33" i="3"/>
  <c r="F23" i="3"/>
  <c r="G23" i="3"/>
  <c r="G15" i="3"/>
  <c r="F15" i="3"/>
  <c r="F26" i="3"/>
  <c r="G26" i="3"/>
  <c r="F29" i="3"/>
  <c r="G29" i="3"/>
  <c r="G13" i="3"/>
  <c r="F13" i="3"/>
  <c r="F32" i="3"/>
  <c r="G32" i="3"/>
  <c r="G42" i="3"/>
  <c r="F42" i="3"/>
  <c r="F35" i="3"/>
  <c r="G35" i="3"/>
  <c r="F8" i="3"/>
  <c r="G8" i="3"/>
  <c r="G31" i="3"/>
  <c r="F31" i="3"/>
  <c r="F38" i="3"/>
  <c r="G38" i="3"/>
  <c r="F11" i="3"/>
  <c r="G11" i="3"/>
  <c r="G40" i="3"/>
  <c r="F40" i="3"/>
  <c r="F41" i="3"/>
  <c r="G41" i="3"/>
  <c r="F14" i="3"/>
  <c r="G14" i="3"/>
  <c r="G22" i="3"/>
  <c r="F22" i="3"/>
  <c r="F17" i="3"/>
  <c r="G17" i="3"/>
  <c r="G24" i="3"/>
  <c r="F24" i="3"/>
  <c r="D42" i="1" l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E24" i="1" s="1"/>
  <c r="F24" i="1" s="1"/>
  <c r="D23" i="1"/>
  <c r="C23" i="1"/>
  <c r="D22" i="1"/>
  <c r="C22" i="1"/>
  <c r="D21" i="1"/>
  <c r="C21" i="1"/>
  <c r="E21" i="1" s="1"/>
  <c r="D20" i="1"/>
  <c r="C20" i="1"/>
  <c r="D19" i="1"/>
  <c r="C19" i="1"/>
  <c r="D18" i="1"/>
  <c r="C18" i="1"/>
  <c r="D17" i="1"/>
  <c r="C17" i="1"/>
  <c r="E17" i="1" s="1"/>
  <c r="F17" i="1" s="1"/>
  <c r="D16" i="1"/>
  <c r="C16" i="1"/>
  <c r="D15" i="1"/>
  <c r="C15" i="1"/>
  <c r="E15" i="1" s="1"/>
  <c r="F15" i="1" s="1"/>
  <c r="D14" i="1"/>
  <c r="C14" i="1"/>
  <c r="D13" i="1"/>
  <c r="C13" i="1"/>
  <c r="D12" i="1"/>
  <c r="C12" i="1"/>
  <c r="E12" i="1" s="1"/>
  <c r="D11" i="1"/>
  <c r="C11" i="1"/>
  <c r="D10" i="1"/>
  <c r="C10" i="1"/>
  <c r="D9" i="1"/>
  <c r="C9" i="1"/>
  <c r="D8" i="1"/>
  <c r="C8" i="1"/>
  <c r="E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D7" i="1"/>
  <c r="C6" i="1"/>
  <c r="D6" i="1" s="1"/>
  <c r="E29" i="1" l="1"/>
  <c r="F29" i="1" s="1"/>
  <c r="E36" i="1"/>
  <c r="F36" i="1" s="1"/>
  <c r="E11" i="1"/>
  <c r="G11" i="1" s="1"/>
  <c r="E20" i="1"/>
  <c r="F20" i="1" s="1"/>
  <c r="E27" i="1"/>
  <c r="F27" i="1" s="1"/>
  <c r="E32" i="1"/>
  <c r="F32" i="1" s="1"/>
  <c r="E33" i="1"/>
  <c r="F33" i="1" s="1"/>
  <c r="E9" i="1"/>
  <c r="F9" i="1" s="1"/>
  <c r="E14" i="1"/>
  <c r="G14" i="1" s="1"/>
  <c r="E18" i="1"/>
  <c r="F18" i="1" s="1"/>
  <c r="E23" i="1"/>
  <c r="F23" i="1" s="1"/>
  <c r="E38" i="1"/>
  <c r="F38" i="1" s="1"/>
  <c r="F12" i="1"/>
  <c r="G12" i="1"/>
  <c r="F21" i="1"/>
  <c r="G21" i="1"/>
  <c r="G15" i="1"/>
  <c r="G24" i="1"/>
  <c r="E26" i="1"/>
  <c r="F26" i="1" s="1"/>
  <c r="E30" i="1"/>
  <c r="E35" i="1"/>
  <c r="F35" i="1" s="1"/>
  <c r="E39" i="1"/>
  <c r="E41" i="1"/>
  <c r="F41" i="1" s="1"/>
  <c r="E7" i="1"/>
  <c r="G8" i="1"/>
  <c r="F8" i="1"/>
  <c r="E10" i="1"/>
  <c r="E13" i="1"/>
  <c r="E16" i="1"/>
  <c r="G17" i="1"/>
  <c r="E19" i="1"/>
  <c r="E22" i="1"/>
  <c r="E25" i="1"/>
  <c r="E28" i="1"/>
  <c r="E31" i="1"/>
  <c r="E34" i="1"/>
  <c r="E37" i="1"/>
  <c r="E40" i="1"/>
  <c r="E42" i="1"/>
  <c r="G38" i="1" l="1"/>
  <c r="G18" i="1"/>
  <c r="G29" i="1"/>
  <c r="G32" i="1"/>
  <c r="G23" i="1"/>
  <c r="G36" i="1"/>
  <c r="G33" i="1"/>
  <c r="G20" i="1"/>
  <c r="G27" i="1"/>
  <c r="G35" i="1"/>
  <c r="G26" i="1"/>
  <c r="F11" i="1"/>
  <c r="G41" i="1"/>
  <c r="F14" i="1"/>
  <c r="G9" i="1"/>
  <c r="F39" i="1"/>
  <c r="G39" i="1"/>
  <c r="F30" i="1"/>
  <c r="G30" i="1"/>
  <c r="G40" i="1"/>
  <c r="F40" i="1"/>
  <c r="G31" i="1"/>
  <c r="F31" i="1"/>
  <c r="G22" i="1"/>
  <c r="F22" i="1"/>
  <c r="G7" i="1"/>
  <c r="F7" i="1"/>
  <c r="F42" i="1"/>
  <c r="G42" i="1"/>
  <c r="G34" i="1"/>
  <c r="F34" i="1"/>
  <c r="G25" i="1"/>
  <c r="F25" i="1"/>
  <c r="G16" i="1"/>
  <c r="F16" i="1"/>
  <c r="G37" i="1"/>
  <c r="F37" i="1"/>
  <c r="G28" i="1"/>
  <c r="F28" i="1"/>
  <c r="G19" i="1"/>
  <c r="F19" i="1"/>
  <c r="F13" i="1"/>
  <c r="G13" i="1"/>
  <c r="G10" i="1"/>
  <c r="F10" i="1"/>
</calcChain>
</file>

<file path=xl/sharedStrings.xml><?xml version="1.0" encoding="utf-8"?>
<sst xmlns="http://schemas.openxmlformats.org/spreadsheetml/2006/main" count="197" uniqueCount="77">
  <si>
    <t>B2A</t>
  </si>
  <si>
    <t xml:space="preserve">coëfficiënt: </t>
  </si>
  <si>
    <t>JAARLOON</t>
  </si>
  <si>
    <t>MAANDLOON</t>
  </si>
  <si>
    <t>UURLOON</t>
  </si>
  <si>
    <t>38u</t>
  </si>
  <si>
    <t>L4</t>
  </si>
  <si>
    <t>Logistiek personeel klasse 4</t>
  </si>
  <si>
    <t>L3</t>
  </si>
  <si>
    <t xml:space="preserve">L2    </t>
  </si>
  <si>
    <t>Logistiek personeel klasse 2</t>
  </si>
  <si>
    <t>A1</t>
  </si>
  <si>
    <t>Administratief + logistiek personeel klasse 1</t>
  </si>
  <si>
    <t>A2</t>
  </si>
  <si>
    <t>Administratief + logistiek personeel klasse 2</t>
  </si>
  <si>
    <t>MV2</t>
  </si>
  <si>
    <t>Verzorgend personeel</t>
  </si>
  <si>
    <t>B2B</t>
  </si>
  <si>
    <t xml:space="preserve">Begeleidend en verzorgend personeel klasse 2B </t>
  </si>
  <si>
    <t>Begeleidend en verzorgend personeel klasse 2A</t>
  </si>
  <si>
    <t>Opvoedend personeel klasse 1</t>
  </si>
  <si>
    <t>Hoofdopvoeder</t>
  </si>
  <si>
    <t>Ondersteunend kaderpersoneel</t>
  </si>
  <si>
    <t>MV1</t>
  </si>
  <si>
    <t>L1</t>
  </si>
  <si>
    <t>K5</t>
  </si>
  <si>
    <t>Onderdirecteur</t>
  </si>
  <si>
    <t>K3</t>
  </si>
  <si>
    <t>Directeur 30-59 bedden</t>
  </si>
  <si>
    <t>K2</t>
  </si>
  <si>
    <t>Directeur 60-89 bedden</t>
  </si>
  <si>
    <t>K1</t>
  </si>
  <si>
    <t>G1</t>
  </si>
  <si>
    <t>Geneesheer omnipracticus</t>
  </si>
  <si>
    <t>GS</t>
  </si>
  <si>
    <t>Geneesheer specialist</t>
  </si>
  <si>
    <t>B1C</t>
  </si>
  <si>
    <t>B1B</t>
  </si>
  <si>
    <t>B1A</t>
  </si>
  <si>
    <t>B1A BIS</t>
  </si>
  <si>
    <t>Directeur +90 bedden</t>
  </si>
  <si>
    <t>GEW</t>
  </si>
  <si>
    <t>Gewaarborgd inkomen</t>
  </si>
  <si>
    <t>Logistiek personeel klasse 3</t>
  </si>
  <si>
    <t>INDEX</t>
  </si>
  <si>
    <t>LOGISTIEK PERSONEEL KLASSE 4</t>
  </si>
  <si>
    <t>LOGISTIEK PERSONEEL KLASSE 3</t>
  </si>
  <si>
    <t>L2</t>
  </si>
  <si>
    <t>LOGISTIEK PERSONEEL KLASSE 2</t>
  </si>
  <si>
    <t>ADMINISTRATIEF + LOGISTIEK PERSONEEL KLASSE 2</t>
  </si>
  <si>
    <t>ADMINISTRATIEF + LOGISTIEK PERSONEEL KLASSE 1</t>
  </si>
  <si>
    <t>BEGELEIDEND EN VERZORGEND PERSONEEL KLASSE 2B</t>
  </si>
  <si>
    <t>BEGELEIDEND EN VERZORGEND PERSONEEL KLASSE 2A</t>
  </si>
  <si>
    <t>OPVOEDEND PERSONEEL KLASSE 1</t>
  </si>
  <si>
    <t>HOOFDOPVOEDER</t>
  </si>
  <si>
    <t>ONDERSTEUNEND KADERPERSONEEL</t>
  </si>
  <si>
    <t>OPVOEDER-GROEPSCHEF BIS</t>
  </si>
  <si>
    <t>Opvoeder-groepschef-BIS</t>
  </si>
  <si>
    <t>VERZORGEND PERSONEEL</t>
  </si>
  <si>
    <t>ONDERDIRECTEUR</t>
  </si>
  <si>
    <t>DIRECTEUR 30-59 BEDDEN</t>
  </si>
  <si>
    <t>DIRECTEUR 60-89 bedden</t>
  </si>
  <si>
    <t>DIRECTEUR +90 bedden</t>
  </si>
  <si>
    <t>GENEESHEER OMNIPRACTICUS</t>
  </si>
  <si>
    <t>GENEESHEER SPECIALIST</t>
  </si>
  <si>
    <t>GEWAARBORGD  INKOMEN</t>
  </si>
  <si>
    <t>OVERZICHT BAREMA'S P.C. 319.01</t>
  </si>
  <si>
    <t>DATUM</t>
  </si>
  <si>
    <t>Sociaal, paramedisch en therapeutisch personeel</t>
  </si>
  <si>
    <t>SOCIAAL, PARAMEDISCH &amp; THERAPEUTISCH PERSONEEL</t>
  </si>
  <si>
    <t>Licentiaten / masters</t>
  </si>
  <si>
    <t>LICENTIATEN / MASTERS</t>
  </si>
  <si>
    <t>BASIS</t>
  </si>
  <si>
    <t>INDEXERING</t>
  </si>
  <si>
    <t>VERGOEDING VAKANTIEVERBLIJVEN</t>
  </si>
  <si>
    <t>basis 01/01/2022</t>
  </si>
  <si>
    <t>Jaarloon is lager dan sectoraal minimumloon van 23.133,23 euro.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</si>
</sst>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yyyy"/>
    <numFmt numFmtId="165" formatCode="#,##0.0000"/>
    <numFmt numFmtId="166" formatCode="d/mm/yy"/>
  </numFmts>
  <fonts count="9" x14ac:knownFonts="1">
    <font>
      <sz val="10"/>
      <name val="Arial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9" fontId="2" fillId="0" borderId="6" xfId="0" applyNumberFormat="1" applyFont="1" applyBorder="1" applyAlignment="1">
      <alignment horizontal="center"/>
    </xf>
    <xf numFmtId="9" fontId="2" fillId="0" borderId="6" xfId="0" applyNumberFormat="1" applyFont="1" applyBorder="1"/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6" xfId="0" applyNumberFormat="1" applyFont="1" applyBorder="1"/>
    <xf numFmtId="165" fontId="2" fillId="0" borderId="6" xfId="0" applyNumberFormat="1" applyFont="1" applyBorder="1"/>
    <xf numFmtId="165" fontId="2" fillId="0" borderId="5" xfId="0" applyNumberFormat="1" applyFont="1" applyBorder="1"/>
    <xf numFmtId="0" fontId="2" fillId="0" borderId="8" xfId="0" applyFont="1" applyBorder="1"/>
    <xf numFmtId="4" fontId="2" fillId="0" borderId="9" xfId="0" applyNumberFormat="1" applyFont="1" applyBorder="1"/>
    <xf numFmtId="165" fontId="2" fillId="0" borderId="9" xfId="0" applyNumberFormat="1" applyFont="1" applyBorder="1"/>
    <xf numFmtId="165" fontId="2" fillId="0" borderId="8" xfId="0" applyNumberFormat="1" applyFont="1" applyBorder="1"/>
    <xf numFmtId="0" fontId="4" fillId="0" borderId="0" xfId="0" applyFont="1"/>
    <xf numFmtId="4" fontId="2" fillId="2" borderId="6" xfId="0" applyNumberFormat="1" applyFont="1" applyFill="1" applyBorder="1"/>
    <xf numFmtId="0" fontId="5" fillId="2" borderId="0" xfId="0" applyFont="1" applyFill="1"/>
    <xf numFmtId="0" fontId="2" fillId="2" borderId="0" xfId="0" applyFont="1" applyFill="1"/>
    <xf numFmtId="0" fontId="7" fillId="0" borderId="0" xfId="2"/>
    <xf numFmtId="0" fontId="8" fillId="0" borderId="0" xfId="0" applyFont="1"/>
    <xf numFmtId="10" fontId="2" fillId="0" borderId="0" xfId="1" applyNumberFormat="1" applyFont="1"/>
    <xf numFmtId="0" fontId="2" fillId="0" borderId="1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64" fontId="4" fillId="3" borderId="12" xfId="0" quotePrefix="1" applyNumberFormat="1" applyFont="1" applyFill="1" applyBorder="1" applyAlignment="1">
      <alignment horizontal="right"/>
    </xf>
    <xf numFmtId="10" fontId="4" fillId="3" borderId="12" xfId="1" applyNumberFormat="1" applyFont="1" applyFill="1" applyBorder="1"/>
    <xf numFmtId="165" fontId="2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9" fontId="2" fillId="0" borderId="13" xfId="0" applyNumberFormat="1" applyFont="1" applyBorder="1" applyAlignment="1">
      <alignment horizontal="center"/>
    </xf>
    <xf numFmtId="165" fontId="2" fillId="0" borderId="13" xfId="0" applyNumberFormat="1" applyFont="1" applyBorder="1"/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zoomScaleNormal="100" workbookViewId="0">
      <selection activeCell="B6" sqref="B6"/>
    </sheetView>
  </sheetViews>
  <sheetFormatPr defaultColWidth="9.140625" defaultRowHeight="15" x14ac:dyDescent="0.25"/>
  <cols>
    <col min="1" max="1" width="10.5703125" style="24" bestFit="1" customWidth="1"/>
    <col min="2" max="2" width="44.85546875" style="24" bestFit="1" customWidth="1"/>
    <col min="3" max="16384" width="9.140625" style="24"/>
  </cols>
  <sheetData>
    <row r="2" spans="1:2" ht="18.75" x14ac:dyDescent="0.3">
      <c r="A2" s="29" t="s">
        <v>66</v>
      </c>
    </row>
    <row r="3" spans="1:2" ht="15.75" thickBot="1" x14ac:dyDescent="0.3"/>
    <row r="4" spans="1:2" ht="15.75" thickBot="1" x14ac:dyDescent="0.3">
      <c r="A4" s="24" t="s">
        <v>67</v>
      </c>
      <c r="B4" s="38">
        <v>45261</v>
      </c>
    </row>
    <row r="5" spans="1:2" ht="15.75" thickBot="1" x14ac:dyDescent="0.3"/>
    <row r="6" spans="1:2" ht="15.75" thickBot="1" x14ac:dyDescent="0.3">
      <c r="A6" s="24" t="s">
        <v>44</v>
      </c>
      <c r="B6" s="39">
        <v>1.1487000000000001</v>
      </c>
    </row>
    <row r="8" spans="1:2" x14ac:dyDescent="0.25">
      <c r="A8" s="24" t="s">
        <v>6</v>
      </c>
      <c r="B8" s="28" t="s">
        <v>7</v>
      </c>
    </row>
    <row r="9" spans="1:2" x14ac:dyDescent="0.25">
      <c r="A9" s="24" t="s">
        <v>8</v>
      </c>
      <c r="B9" s="28" t="s">
        <v>43</v>
      </c>
    </row>
    <row r="10" spans="1:2" x14ac:dyDescent="0.25">
      <c r="A10" s="24" t="s">
        <v>9</v>
      </c>
      <c r="B10" s="28" t="s">
        <v>10</v>
      </c>
    </row>
    <row r="11" spans="1:2" x14ac:dyDescent="0.25">
      <c r="A11" s="24" t="s">
        <v>13</v>
      </c>
      <c r="B11" s="28" t="s">
        <v>14</v>
      </c>
    </row>
    <row r="12" spans="1:2" x14ac:dyDescent="0.25">
      <c r="A12" s="24" t="s">
        <v>11</v>
      </c>
      <c r="B12" s="28" t="s">
        <v>12</v>
      </c>
    </row>
    <row r="13" spans="1:2" x14ac:dyDescent="0.25">
      <c r="A13" s="24" t="s">
        <v>17</v>
      </c>
      <c r="B13" s="28" t="s">
        <v>18</v>
      </c>
    </row>
    <row r="14" spans="1:2" x14ac:dyDescent="0.25">
      <c r="A14" s="24" t="s">
        <v>0</v>
      </c>
      <c r="B14" s="28" t="s">
        <v>19</v>
      </c>
    </row>
    <row r="15" spans="1:2" x14ac:dyDescent="0.25">
      <c r="A15" s="24" t="s">
        <v>36</v>
      </c>
      <c r="B15" s="28" t="s">
        <v>20</v>
      </c>
    </row>
    <row r="16" spans="1:2" x14ac:dyDescent="0.25">
      <c r="A16" s="24" t="s">
        <v>37</v>
      </c>
      <c r="B16" s="28" t="s">
        <v>21</v>
      </c>
    </row>
    <row r="17" spans="1:2" x14ac:dyDescent="0.25">
      <c r="A17" s="24" t="s">
        <v>38</v>
      </c>
      <c r="B17" s="28" t="s">
        <v>22</v>
      </c>
    </row>
    <row r="18" spans="1:2" x14ac:dyDescent="0.25">
      <c r="A18" s="24" t="s">
        <v>39</v>
      </c>
      <c r="B18" s="28" t="s">
        <v>57</v>
      </c>
    </row>
    <row r="19" spans="1:2" x14ac:dyDescent="0.25">
      <c r="A19" s="24" t="s">
        <v>15</v>
      </c>
      <c r="B19" s="28" t="s">
        <v>16</v>
      </c>
    </row>
    <row r="20" spans="1:2" x14ac:dyDescent="0.25">
      <c r="A20" s="24" t="s">
        <v>23</v>
      </c>
      <c r="B20" s="28" t="s">
        <v>68</v>
      </c>
    </row>
    <row r="21" spans="1:2" x14ac:dyDescent="0.25">
      <c r="A21" s="24" t="s">
        <v>24</v>
      </c>
      <c r="B21" s="28" t="s">
        <v>70</v>
      </c>
    </row>
    <row r="22" spans="1:2" x14ac:dyDescent="0.25">
      <c r="A22" s="24" t="s">
        <v>25</v>
      </c>
      <c r="B22" s="28" t="s">
        <v>26</v>
      </c>
    </row>
    <row r="23" spans="1:2" x14ac:dyDescent="0.25">
      <c r="A23" s="24" t="s">
        <v>27</v>
      </c>
      <c r="B23" s="28" t="s">
        <v>28</v>
      </c>
    </row>
    <row r="24" spans="1:2" x14ac:dyDescent="0.25">
      <c r="A24" s="24" t="s">
        <v>29</v>
      </c>
      <c r="B24" s="28" t="s">
        <v>30</v>
      </c>
    </row>
    <row r="25" spans="1:2" x14ac:dyDescent="0.25">
      <c r="A25" s="24" t="s">
        <v>31</v>
      </c>
      <c r="B25" s="28" t="s">
        <v>40</v>
      </c>
    </row>
    <row r="26" spans="1:2" x14ac:dyDescent="0.25">
      <c r="A26" s="24" t="s">
        <v>32</v>
      </c>
      <c r="B26" s="28" t="s">
        <v>33</v>
      </c>
    </row>
    <row r="27" spans="1:2" x14ac:dyDescent="0.25">
      <c r="A27" s="24" t="s">
        <v>34</v>
      </c>
      <c r="B27" s="28" t="s">
        <v>35</v>
      </c>
    </row>
    <row r="28" spans="1:2" x14ac:dyDescent="0.25">
      <c r="A28" s="24" t="s">
        <v>41</v>
      </c>
      <c r="B28" s="28" t="s">
        <v>42</v>
      </c>
    </row>
  </sheetData>
  <hyperlinks>
    <hyperlink ref="B8" location="'L4'!A1" display="Logistiek personeel klasse 4" xr:uid="{00000000-0004-0000-0000-000000000000}"/>
    <hyperlink ref="B9" location="'L3'!A1" display="Logistiek personeel klasse 3" xr:uid="{00000000-0004-0000-0000-000001000000}"/>
    <hyperlink ref="B10" location="'L2'!A1" display="Logistiek personeel klasse 2" xr:uid="{00000000-0004-0000-0000-000002000000}"/>
    <hyperlink ref="B11" location="'A2'!A1" display="Administratief + logistiek personeel klasse 2" xr:uid="{00000000-0004-0000-0000-000003000000}"/>
    <hyperlink ref="B12" location="'A1'!A1" display="Administratief + logistiek personeel klasse 1" xr:uid="{00000000-0004-0000-0000-000004000000}"/>
    <hyperlink ref="B13" location="B2B!A1" display="Begeleidend en verzorgend personeel klasse 2B " xr:uid="{00000000-0004-0000-0000-000005000000}"/>
    <hyperlink ref="B14" location="B2A!A1" display="Begeleidend en verzorgend personeel klasse 2A" xr:uid="{00000000-0004-0000-0000-000006000000}"/>
    <hyperlink ref="B15" location="B1C!A1" display="Opvoedend personeel klasse 1" xr:uid="{00000000-0004-0000-0000-000007000000}"/>
    <hyperlink ref="B16" location="B1B!A1" display="Hoofdopvoeder" xr:uid="{00000000-0004-0000-0000-000008000000}"/>
    <hyperlink ref="B17" location="B1A!A1" display="Ondersteunend kaderpersoneel" xr:uid="{00000000-0004-0000-0000-000009000000}"/>
    <hyperlink ref="B18" location="'B1A BIS'!A1" display="Opvoeder-groepschef-BIS" xr:uid="{00000000-0004-0000-0000-00000A000000}"/>
    <hyperlink ref="B19" location="'MV2'!A1" display="Verzorgend personeel" xr:uid="{00000000-0004-0000-0000-00000B000000}"/>
    <hyperlink ref="B20" location="'MV1'!A1" display="Sociaal paramedisch en therapeutisch personeel" xr:uid="{00000000-0004-0000-0000-00000C000000}"/>
    <hyperlink ref="B21" location="'L1'!A1" display="Licentiaten" xr:uid="{00000000-0004-0000-0000-00000D000000}"/>
    <hyperlink ref="B22" location="'K5'!A1" display="Onderdirecteur" xr:uid="{00000000-0004-0000-0000-00000E000000}"/>
    <hyperlink ref="B23" location="'K3'!A1" display="Directeur 30-59 bedden" xr:uid="{00000000-0004-0000-0000-00000F000000}"/>
    <hyperlink ref="B24" location="'K2'!A1" display="Directeur 60-89 bedden" xr:uid="{00000000-0004-0000-0000-000010000000}"/>
    <hyperlink ref="B25" location="'K1'!A1" display="Directeur +90 bedden" xr:uid="{00000000-0004-0000-0000-000011000000}"/>
    <hyperlink ref="B26" location="'G1'!A1" display="Geneesheer omnipracticus" xr:uid="{00000000-0004-0000-0000-000012000000}"/>
    <hyperlink ref="B27" location="GS!A1" display="Geneesheer specialist" xr:uid="{00000000-0004-0000-0000-000013000000}"/>
    <hyperlink ref="B28" location="GEW!A1" display="Gewaarborgd inkomen" xr:uid="{00000000-0004-0000-0000-000014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2"/>
  <sheetViews>
    <sheetView zoomScaleNormal="100" workbookViewId="0">
      <selection activeCell="B3" sqref="B3"/>
    </sheetView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7" width="12.28515625" style="2" customWidth="1"/>
    <col min="8" max="8" width="12.28515625" style="47" customWidth="1"/>
    <col min="9" max="16384" width="8.85546875" style="2"/>
  </cols>
  <sheetData>
    <row r="1" spans="1:8" ht="15" x14ac:dyDescent="0.25">
      <c r="A1" s="1" t="s">
        <v>37</v>
      </c>
      <c r="B1" s="1" t="s">
        <v>54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6"/>
      <c r="G4" s="42"/>
      <c r="H4" s="48"/>
    </row>
    <row r="5" spans="1:8" x14ac:dyDescent="0.2">
      <c r="A5" s="8"/>
      <c r="B5" s="9">
        <v>1</v>
      </c>
      <c r="C5" s="10"/>
      <c r="D5" s="10"/>
      <c r="E5" s="43" t="s">
        <v>5</v>
      </c>
      <c r="F5" s="51"/>
      <c r="G5" s="45"/>
      <c r="H5" s="49"/>
    </row>
    <row r="6" spans="1:8" s="16" customFormat="1" x14ac:dyDescent="0.2">
      <c r="A6" s="11"/>
      <c r="B6" s="13" t="str">
        <f>'L4'!$B$6</f>
        <v>basis 01/01/2022</v>
      </c>
      <c r="C6" s="12">
        <f>D2</f>
        <v>45261</v>
      </c>
      <c r="D6" s="12">
        <f>C6</f>
        <v>45261</v>
      </c>
      <c r="E6" s="13">
        <v>1</v>
      </c>
      <c r="F6" s="14">
        <v>0.5</v>
      </c>
      <c r="G6" s="15">
        <v>0.2</v>
      </c>
      <c r="H6" s="49"/>
    </row>
    <row r="7" spans="1:8" x14ac:dyDescent="0.2">
      <c r="A7" s="8">
        <v>0</v>
      </c>
      <c r="B7" s="17">
        <v>33583.35</v>
      </c>
      <c r="C7" s="17">
        <f t="shared" ref="C7:C42" si="0">B7*$D$3</f>
        <v>38577.194145000001</v>
      </c>
      <c r="D7" s="17">
        <f t="shared" ref="D7:D42" si="1">B7/12*$D$3</f>
        <v>3214.7661787499997</v>
      </c>
      <c r="E7" s="18">
        <f t="shared" ref="E7:E42" si="2">C7/1976</f>
        <v>19.522871530870447</v>
      </c>
      <c r="F7" s="18">
        <f>E7/2</f>
        <v>9.7614357654352233</v>
      </c>
      <c r="G7" s="19">
        <f>E7/5</f>
        <v>3.9045743061740894</v>
      </c>
      <c r="H7" s="50"/>
    </row>
    <row r="8" spans="1:8" x14ac:dyDescent="0.2">
      <c r="A8" s="8">
        <f>A7+1</f>
        <v>1</v>
      </c>
      <c r="B8" s="17">
        <v>34210.93</v>
      </c>
      <c r="C8" s="17">
        <f t="shared" si="0"/>
        <v>39298.095291000005</v>
      </c>
      <c r="D8" s="17">
        <f t="shared" si="1"/>
        <v>3274.84127425</v>
      </c>
      <c r="E8" s="18">
        <f t="shared" si="2"/>
        <v>19.887700046052633</v>
      </c>
      <c r="F8" s="18">
        <f t="shared" ref="F8:F42" si="3">E8/2</f>
        <v>9.9438500230263163</v>
      </c>
      <c r="G8" s="19">
        <f t="shared" ref="G8:G42" si="4">E8/5</f>
        <v>3.9775400092105264</v>
      </c>
      <c r="H8" s="50"/>
    </row>
    <row r="9" spans="1:8" x14ac:dyDescent="0.2">
      <c r="A9" s="8">
        <f t="shared" ref="A9:A42" si="5">A8+1</f>
        <v>2</v>
      </c>
      <c r="B9" s="17">
        <v>35062.49</v>
      </c>
      <c r="C9" s="17">
        <f t="shared" si="0"/>
        <v>40276.282263000001</v>
      </c>
      <c r="D9" s="17">
        <f t="shared" si="1"/>
        <v>3356.3568552500001</v>
      </c>
      <c r="E9" s="18">
        <f t="shared" si="2"/>
        <v>20.382733938765181</v>
      </c>
      <c r="F9" s="18">
        <f t="shared" si="3"/>
        <v>10.191366969382591</v>
      </c>
      <c r="G9" s="19">
        <f t="shared" si="4"/>
        <v>4.0765467877530366</v>
      </c>
      <c r="H9" s="50"/>
    </row>
    <row r="10" spans="1:8" x14ac:dyDescent="0.2">
      <c r="A10" s="8">
        <f t="shared" si="5"/>
        <v>3</v>
      </c>
      <c r="B10" s="17">
        <v>35888.06</v>
      </c>
      <c r="C10" s="17">
        <f t="shared" si="0"/>
        <v>41224.614521999996</v>
      </c>
      <c r="D10" s="17">
        <f t="shared" si="1"/>
        <v>3435.3845435000003</v>
      </c>
      <c r="E10" s="18">
        <f t="shared" si="2"/>
        <v>20.862659171052631</v>
      </c>
      <c r="F10" s="18">
        <f t="shared" si="3"/>
        <v>10.431329585526315</v>
      </c>
      <c r="G10" s="19">
        <f t="shared" si="4"/>
        <v>4.1725318342105258</v>
      </c>
      <c r="H10" s="50"/>
    </row>
    <row r="11" spans="1:8" x14ac:dyDescent="0.2">
      <c r="A11" s="8">
        <f t="shared" si="5"/>
        <v>4</v>
      </c>
      <c r="B11" s="17">
        <v>36762.93</v>
      </c>
      <c r="C11" s="17">
        <f t="shared" si="0"/>
        <v>42229.577691000006</v>
      </c>
      <c r="D11" s="17">
        <f t="shared" si="1"/>
        <v>3519.1314742499999</v>
      </c>
      <c r="E11" s="18">
        <f t="shared" si="2"/>
        <v>21.37124377074899</v>
      </c>
      <c r="F11" s="18">
        <f t="shared" si="3"/>
        <v>10.685621885374495</v>
      </c>
      <c r="G11" s="19">
        <f t="shared" si="4"/>
        <v>4.2742487541497978</v>
      </c>
      <c r="H11" s="50"/>
    </row>
    <row r="12" spans="1:8" x14ac:dyDescent="0.2">
      <c r="A12" s="8">
        <f t="shared" si="5"/>
        <v>5</v>
      </c>
      <c r="B12" s="17">
        <v>37385.050000000003</v>
      </c>
      <c r="C12" s="17">
        <f t="shared" si="0"/>
        <v>42944.206935000002</v>
      </c>
      <c r="D12" s="17">
        <f t="shared" si="1"/>
        <v>3578.6839112500006</v>
      </c>
      <c r="E12" s="18">
        <f t="shared" si="2"/>
        <v>21.732898246457491</v>
      </c>
      <c r="F12" s="18">
        <f t="shared" si="3"/>
        <v>10.866449123228746</v>
      </c>
      <c r="G12" s="19">
        <f t="shared" si="4"/>
        <v>4.3465796492914981</v>
      </c>
      <c r="H12" s="50"/>
    </row>
    <row r="13" spans="1:8" x14ac:dyDescent="0.2">
      <c r="A13" s="8">
        <f t="shared" si="5"/>
        <v>6</v>
      </c>
      <c r="B13" s="17">
        <v>38600.43</v>
      </c>
      <c r="C13" s="17">
        <f t="shared" si="0"/>
        <v>44340.313941</v>
      </c>
      <c r="D13" s="17">
        <f t="shared" si="1"/>
        <v>3695.02616175</v>
      </c>
      <c r="E13" s="18">
        <f t="shared" si="2"/>
        <v>22.439430132085022</v>
      </c>
      <c r="F13" s="18">
        <f t="shared" si="3"/>
        <v>11.219715066042511</v>
      </c>
      <c r="G13" s="19">
        <f t="shared" si="4"/>
        <v>4.4878860264170042</v>
      </c>
      <c r="H13" s="50"/>
    </row>
    <row r="14" spans="1:8" x14ac:dyDescent="0.2">
      <c r="A14" s="8">
        <f t="shared" si="5"/>
        <v>7</v>
      </c>
      <c r="B14" s="17">
        <v>39059.57</v>
      </c>
      <c r="C14" s="17">
        <f t="shared" si="0"/>
        <v>44867.728059000001</v>
      </c>
      <c r="D14" s="17">
        <f t="shared" si="1"/>
        <v>3738.9773382500002</v>
      </c>
      <c r="E14" s="18">
        <f t="shared" si="2"/>
        <v>22.706340110829959</v>
      </c>
      <c r="F14" s="18">
        <f t="shared" si="3"/>
        <v>11.35317005541498</v>
      </c>
      <c r="G14" s="19">
        <f t="shared" si="4"/>
        <v>4.5412680221659922</v>
      </c>
      <c r="H14" s="50"/>
    </row>
    <row r="15" spans="1:8" x14ac:dyDescent="0.2">
      <c r="A15" s="8">
        <f t="shared" si="5"/>
        <v>8</v>
      </c>
      <c r="B15" s="17">
        <v>40337.629999999997</v>
      </c>
      <c r="C15" s="17">
        <f t="shared" si="0"/>
        <v>46335.835580999999</v>
      </c>
      <c r="D15" s="17">
        <f t="shared" si="1"/>
        <v>3861.3196317499996</v>
      </c>
      <c r="E15" s="18">
        <f t="shared" si="2"/>
        <v>23.449309504554655</v>
      </c>
      <c r="F15" s="18">
        <f t="shared" si="3"/>
        <v>11.724654752277328</v>
      </c>
      <c r="G15" s="19">
        <f t="shared" si="4"/>
        <v>4.6898619009109312</v>
      </c>
      <c r="H15" s="50"/>
    </row>
    <row r="16" spans="1:8" x14ac:dyDescent="0.2">
      <c r="A16" s="8">
        <f t="shared" si="5"/>
        <v>9</v>
      </c>
      <c r="B16" s="17">
        <v>40748.35</v>
      </c>
      <c r="C16" s="17">
        <f t="shared" si="0"/>
        <v>46807.629645000001</v>
      </c>
      <c r="D16" s="17">
        <f t="shared" si="1"/>
        <v>3900.6358037499999</v>
      </c>
      <c r="E16" s="18">
        <f t="shared" si="2"/>
        <v>23.688071682692307</v>
      </c>
      <c r="F16" s="18">
        <f t="shared" si="3"/>
        <v>11.844035841346154</v>
      </c>
      <c r="G16" s="19">
        <f t="shared" si="4"/>
        <v>4.7376143365384618</v>
      </c>
      <c r="H16" s="50"/>
    </row>
    <row r="17" spans="1:8" x14ac:dyDescent="0.2">
      <c r="A17" s="8">
        <f t="shared" si="5"/>
        <v>10</v>
      </c>
      <c r="B17" s="17">
        <v>41979.32</v>
      </c>
      <c r="C17" s="17">
        <f t="shared" si="0"/>
        <v>48221.644884000001</v>
      </c>
      <c r="D17" s="17">
        <f t="shared" si="1"/>
        <v>4018.4704070000003</v>
      </c>
      <c r="E17" s="18">
        <f t="shared" si="2"/>
        <v>24.403666439271255</v>
      </c>
      <c r="F17" s="18">
        <f t="shared" si="3"/>
        <v>12.201833219635628</v>
      </c>
      <c r="G17" s="19">
        <f t="shared" si="4"/>
        <v>4.8807332878542509</v>
      </c>
      <c r="H17" s="50"/>
    </row>
    <row r="18" spans="1:8" x14ac:dyDescent="0.2">
      <c r="A18" s="8">
        <f t="shared" si="5"/>
        <v>11</v>
      </c>
      <c r="B18" s="17">
        <v>42344.53</v>
      </c>
      <c r="C18" s="17">
        <f t="shared" si="0"/>
        <v>48641.161611000003</v>
      </c>
      <c r="D18" s="17">
        <f t="shared" si="1"/>
        <v>4053.4301342499998</v>
      </c>
      <c r="E18" s="18">
        <f t="shared" si="2"/>
        <v>24.61597247520243</v>
      </c>
      <c r="F18" s="18">
        <f t="shared" si="3"/>
        <v>12.307986237601215</v>
      </c>
      <c r="G18" s="19">
        <f t="shared" si="4"/>
        <v>4.9231944950404856</v>
      </c>
      <c r="H18" s="50"/>
    </row>
    <row r="19" spans="1:8" x14ac:dyDescent="0.2">
      <c r="A19" s="8">
        <f t="shared" si="5"/>
        <v>12</v>
      </c>
      <c r="B19" s="17">
        <v>43531.68</v>
      </c>
      <c r="C19" s="17">
        <f t="shared" si="0"/>
        <v>50004.840816000004</v>
      </c>
      <c r="D19" s="17">
        <f t="shared" si="1"/>
        <v>4167.070068</v>
      </c>
      <c r="E19" s="18">
        <f t="shared" si="2"/>
        <v>25.306093530364375</v>
      </c>
      <c r="F19" s="18">
        <f t="shared" si="3"/>
        <v>12.653046765182188</v>
      </c>
      <c r="G19" s="19">
        <f t="shared" si="4"/>
        <v>5.0612187060728751</v>
      </c>
      <c r="H19" s="50"/>
    </row>
    <row r="20" spans="1:8" x14ac:dyDescent="0.2">
      <c r="A20" s="8">
        <f t="shared" si="5"/>
        <v>13</v>
      </c>
      <c r="B20" s="17">
        <v>43855.73</v>
      </c>
      <c r="C20" s="17">
        <f t="shared" si="0"/>
        <v>50377.077051000007</v>
      </c>
      <c r="D20" s="17">
        <f t="shared" si="1"/>
        <v>4198.0897542500006</v>
      </c>
      <c r="E20" s="18">
        <f t="shared" si="2"/>
        <v>25.494472191801623</v>
      </c>
      <c r="F20" s="18">
        <f t="shared" si="3"/>
        <v>12.747236095900812</v>
      </c>
      <c r="G20" s="19">
        <f t="shared" si="4"/>
        <v>5.0988944383603245</v>
      </c>
      <c r="H20" s="50"/>
    </row>
    <row r="21" spans="1:8" x14ac:dyDescent="0.2">
      <c r="A21" s="8">
        <f t="shared" si="5"/>
        <v>14</v>
      </c>
      <c r="B21" s="17">
        <v>45002.64</v>
      </c>
      <c r="C21" s="17">
        <f t="shared" si="0"/>
        <v>51694.532568000002</v>
      </c>
      <c r="D21" s="17">
        <f t="shared" si="1"/>
        <v>4307.8777140000002</v>
      </c>
      <c r="E21" s="18">
        <f t="shared" si="2"/>
        <v>26.161200692307695</v>
      </c>
      <c r="F21" s="18">
        <f t="shared" si="3"/>
        <v>13.080600346153847</v>
      </c>
      <c r="G21" s="19">
        <f t="shared" si="4"/>
        <v>5.2322401384615391</v>
      </c>
      <c r="H21" s="50"/>
    </row>
    <row r="22" spans="1:8" x14ac:dyDescent="0.2">
      <c r="A22" s="8">
        <f t="shared" si="5"/>
        <v>15</v>
      </c>
      <c r="B22" s="17">
        <v>45290.97</v>
      </c>
      <c r="C22" s="17">
        <f t="shared" si="0"/>
        <v>52025.737239000002</v>
      </c>
      <c r="D22" s="17">
        <f t="shared" si="1"/>
        <v>4335.4781032500005</v>
      </c>
      <c r="E22" s="18">
        <f t="shared" si="2"/>
        <v>26.328814392206478</v>
      </c>
      <c r="F22" s="18">
        <f t="shared" si="3"/>
        <v>13.164407196103239</v>
      </c>
      <c r="G22" s="19">
        <f t="shared" si="4"/>
        <v>5.2657628784412953</v>
      </c>
      <c r="H22" s="50"/>
    </row>
    <row r="23" spans="1:8" x14ac:dyDescent="0.2">
      <c r="A23" s="8">
        <f t="shared" si="5"/>
        <v>16</v>
      </c>
      <c r="B23" s="17">
        <v>46430.36</v>
      </c>
      <c r="C23" s="17">
        <f t="shared" si="0"/>
        <v>53334.554532000002</v>
      </c>
      <c r="D23" s="17">
        <f t="shared" si="1"/>
        <v>4444.5462109999999</v>
      </c>
      <c r="E23" s="18">
        <f t="shared" si="2"/>
        <v>26.99117132186235</v>
      </c>
      <c r="F23" s="18">
        <f t="shared" si="3"/>
        <v>13.495585660931175</v>
      </c>
      <c r="G23" s="19">
        <f t="shared" si="4"/>
        <v>5.3982342643724701</v>
      </c>
      <c r="H23" s="50"/>
    </row>
    <row r="24" spans="1:8" x14ac:dyDescent="0.2">
      <c r="A24" s="8">
        <f t="shared" si="5"/>
        <v>17</v>
      </c>
      <c r="B24" s="17">
        <v>46711.49</v>
      </c>
      <c r="C24" s="17">
        <f t="shared" si="0"/>
        <v>53657.488562999999</v>
      </c>
      <c r="D24" s="17">
        <f t="shared" si="1"/>
        <v>4471.4573802499999</v>
      </c>
      <c r="E24" s="18">
        <f t="shared" si="2"/>
        <v>27.154599475202428</v>
      </c>
      <c r="F24" s="18">
        <f t="shared" si="3"/>
        <v>13.577299737601214</v>
      </c>
      <c r="G24" s="19">
        <f t="shared" si="4"/>
        <v>5.4309198950404856</v>
      </c>
      <c r="H24" s="50"/>
    </row>
    <row r="25" spans="1:8" x14ac:dyDescent="0.2">
      <c r="A25" s="8">
        <f t="shared" si="5"/>
        <v>18</v>
      </c>
      <c r="B25" s="17">
        <v>47814.93</v>
      </c>
      <c r="C25" s="17">
        <f t="shared" si="0"/>
        <v>54925.010091000004</v>
      </c>
      <c r="D25" s="17">
        <f t="shared" si="1"/>
        <v>4577.0841742499997</v>
      </c>
      <c r="E25" s="18">
        <f t="shared" si="2"/>
        <v>27.796057738360325</v>
      </c>
      <c r="F25" s="18">
        <f t="shared" si="3"/>
        <v>13.898028869180163</v>
      </c>
      <c r="G25" s="19">
        <f t="shared" si="4"/>
        <v>5.5592115476720654</v>
      </c>
      <c r="H25" s="50"/>
    </row>
    <row r="26" spans="1:8" x14ac:dyDescent="0.2">
      <c r="A26" s="8">
        <f t="shared" si="5"/>
        <v>19</v>
      </c>
      <c r="B26" s="17">
        <v>48061.919999999998</v>
      </c>
      <c r="C26" s="17">
        <f t="shared" si="0"/>
        <v>55208.727504000002</v>
      </c>
      <c r="D26" s="17">
        <f t="shared" si="1"/>
        <v>4600.7272920000005</v>
      </c>
      <c r="E26" s="18">
        <f t="shared" si="2"/>
        <v>27.939639425101216</v>
      </c>
      <c r="F26" s="18">
        <f t="shared" si="3"/>
        <v>13.969819712550608</v>
      </c>
      <c r="G26" s="19">
        <f t="shared" si="4"/>
        <v>5.5879278850202434</v>
      </c>
      <c r="H26" s="50"/>
    </row>
    <row r="27" spans="1:8" x14ac:dyDescent="0.2">
      <c r="A27" s="8">
        <f t="shared" si="5"/>
        <v>20</v>
      </c>
      <c r="B27" s="17">
        <v>49133.120000000003</v>
      </c>
      <c r="C27" s="17">
        <f t="shared" si="0"/>
        <v>56439.214944000007</v>
      </c>
      <c r="D27" s="17">
        <f t="shared" si="1"/>
        <v>4703.2679120000003</v>
      </c>
      <c r="E27" s="18">
        <f t="shared" si="2"/>
        <v>28.562355740890691</v>
      </c>
      <c r="F27" s="18">
        <f t="shared" si="3"/>
        <v>14.281177870445346</v>
      </c>
      <c r="G27" s="19">
        <f t="shared" si="4"/>
        <v>5.7124711481781381</v>
      </c>
      <c r="H27" s="50"/>
    </row>
    <row r="28" spans="1:8" x14ac:dyDescent="0.2">
      <c r="A28" s="8">
        <f t="shared" si="5"/>
        <v>21</v>
      </c>
      <c r="B28" s="17">
        <v>49349.71</v>
      </c>
      <c r="C28" s="17">
        <f t="shared" si="0"/>
        <v>56688.011877000004</v>
      </c>
      <c r="D28" s="17">
        <f t="shared" si="1"/>
        <v>4724.0009897499995</v>
      </c>
      <c r="E28" s="18">
        <f t="shared" si="2"/>
        <v>28.688265119939274</v>
      </c>
      <c r="F28" s="18">
        <f t="shared" si="3"/>
        <v>14.344132559969637</v>
      </c>
      <c r="G28" s="19">
        <f t="shared" si="4"/>
        <v>5.7376530239878551</v>
      </c>
      <c r="H28" s="50"/>
    </row>
    <row r="29" spans="1:8" x14ac:dyDescent="0.2">
      <c r="A29" s="8">
        <f t="shared" si="5"/>
        <v>22</v>
      </c>
      <c r="B29" s="17">
        <v>50417.63</v>
      </c>
      <c r="C29" s="17">
        <f t="shared" si="0"/>
        <v>57914.731581</v>
      </c>
      <c r="D29" s="17">
        <f t="shared" si="1"/>
        <v>4826.22763175</v>
      </c>
      <c r="E29" s="18">
        <f t="shared" si="2"/>
        <v>29.309074686740892</v>
      </c>
      <c r="F29" s="18">
        <f t="shared" si="3"/>
        <v>14.654537343370446</v>
      </c>
      <c r="G29" s="19">
        <f t="shared" si="4"/>
        <v>5.8618149373481785</v>
      </c>
      <c r="H29" s="50"/>
    </row>
    <row r="30" spans="1:8" x14ac:dyDescent="0.2">
      <c r="A30" s="8">
        <f t="shared" si="5"/>
        <v>23</v>
      </c>
      <c r="B30" s="17">
        <v>52161.37</v>
      </c>
      <c r="C30" s="17">
        <f t="shared" si="0"/>
        <v>59917.765719000003</v>
      </c>
      <c r="D30" s="17">
        <f t="shared" si="1"/>
        <v>4993.1471432500002</v>
      </c>
      <c r="E30" s="18">
        <f t="shared" si="2"/>
        <v>30.322755930668016</v>
      </c>
      <c r="F30" s="18">
        <f t="shared" si="3"/>
        <v>15.161377965334008</v>
      </c>
      <c r="G30" s="19">
        <f t="shared" si="4"/>
        <v>6.0645511861336034</v>
      </c>
      <c r="H30" s="50"/>
    </row>
    <row r="31" spans="1:8" x14ac:dyDescent="0.2">
      <c r="A31" s="8">
        <f t="shared" si="5"/>
        <v>24</v>
      </c>
      <c r="B31" s="17">
        <v>53886.33</v>
      </c>
      <c r="C31" s="17">
        <f t="shared" si="0"/>
        <v>61899.227271000003</v>
      </c>
      <c r="D31" s="17">
        <f t="shared" si="1"/>
        <v>5158.2689392500006</v>
      </c>
      <c r="E31" s="18">
        <f t="shared" si="2"/>
        <v>31.325519873987854</v>
      </c>
      <c r="F31" s="18">
        <f t="shared" si="3"/>
        <v>15.662759936993927</v>
      </c>
      <c r="G31" s="19">
        <f t="shared" si="4"/>
        <v>6.2651039747975705</v>
      </c>
      <c r="H31" s="50"/>
    </row>
    <row r="32" spans="1:8" x14ac:dyDescent="0.2">
      <c r="A32" s="8">
        <f t="shared" si="5"/>
        <v>25</v>
      </c>
      <c r="B32" s="17">
        <v>54002.9</v>
      </c>
      <c r="C32" s="17">
        <f t="shared" si="0"/>
        <v>62033.131230000006</v>
      </c>
      <c r="D32" s="17">
        <f t="shared" si="1"/>
        <v>5169.4276025000008</v>
      </c>
      <c r="E32" s="18">
        <f t="shared" si="2"/>
        <v>31.393285035425105</v>
      </c>
      <c r="F32" s="18">
        <f t="shared" si="3"/>
        <v>15.696642517712553</v>
      </c>
      <c r="G32" s="19">
        <f t="shared" si="4"/>
        <v>6.2786570070850214</v>
      </c>
      <c r="H32" s="50"/>
    </row>
    <row r="33" spans="1:8" x14ac:dyDescent="0.2">
      <c r="A33" s="8">
        <f t="shared" si="5"/>
        <v>26</v>
      </c>
      <c r="B33" s="17">
        <v>54093.52</v>
      </c>
      <c r="C33" s="17">
        <f t="shared" si="0"/>
        <v>62137.226424</v>
      </c>
      <c r="D33" s="17">
        <f t="shared" si="1"/>
        <v>5178.102202</v>
      </c>
      <c r="E33" s="18">
        <f t="shared" si="2"/>
        <v>31.445964789473685</v>
      </c>
      <c r="F33" s="18">
        <f t="shared" si="3"/>
        <v>15.722982394736842</v>
      </c>
      <c r="G33" s="19">
        <f t="shared" si="4"/>
        <v>6.2891929578947368</v>
      </c>
      <c r="H33" s="50"/>
    </row>
    <row r="34" spans="1:8" x14ac:dyDescent="0.2">
      <c r="A34" s="8">
        <f t="shared" si="5"/>
        <v>27</v>
      </c>
      <c r="B34" s="17">
        <v>54196.28</v>
      </c>
      <c r="C34" s="17">
        <f t="shared" si="0"/>
        <v>62255.266836000003</v>
      </c>
      <c r="D34" s="17">
        <f t="shared" si="1"/>
        <v>5187.9389030000002</v>
      </c>
      <c r="E34" s="18">
        <f t="shared" si="2"/>
        <v>31.505701840080974</v>
      </c>
      <c r="F34" s="18">
        <f t="shared" si="3"/>
        <v>15.752850920040487</v>
      </c>
      <c r="G34" s="19">
        <f t="shared" si="4"/>
        <v>6.3011403680161946</v>
      </c>
      <c r="H34" s="50"/>
    </row>
    <row r="35" spans="1:8" x14ac:dyDescent="0.2">
      <c r="A35" s="8">
        <f t="shared" si="5"/>
        <v>28</v>
      </c>
      <c r="B35" s="17">
        <v>54274.09</v>
      </c>
      <c r="C35" s="17">
        <f t="shared" si="0"/>
        <v>62344.647183000001</v>
      </c>
      <c r="D35" s="17">
        <f t="shared" si="1"/>
        <v>5195.3872652499995</v>
      </c>
      <c r="E35" s="18">
        <f t="shared" si="2"/>
        <v>31.550934809210528</v>
      </c>
      <c r="F35" s="18">
        <f t="shared" si="3"/>
        <v>15.775467404605264</v>
      </c>
      <c r="G35" s="19">
        <f t="shared" si="4"/>
        <v>6.3101869618421054</v>
      </c>
      <c r="H35" s="50"/>
    </row>
    <row r="36" spans="1:8" x14ac:dyDescent="0.2">
      <c r="A36" s="8">
        <f t="shared" si="5"/>
        <v>29</v>
      </c>
      <c r="B36" s="17">
        <v>54346.14</v>
      </c>
      <c r="C36" s="17">
        <f t="shared" si="0"/>
        <v>62427.411017999999</v>
      </c>
      <c r="D36" s="17">
        <f t="shared" si="1"/>
        <v>5202.2842515000002</v>
      </c>
      <c r="E36" s="18">
        <f t="shared" si="2"/>
        <v>31.592819341093115</v>
      </c>
      <c r="F36" s="18">
        <f t="shared" si="3"/>
        <v>15.796409670546558</v>
      </c>
      <c r="G36" s="19">
        <f t="shared" si="4"/>
        <v>6.3185638682186234</v>
      </c>
      <c r="H36" s="50"/>
    </row>
    <row r="37" spans="1:8" x14ac:dyDescent="0.2">
      <c r="A37" s="8">
        <f t="shared" si="5"/>
        <v>30</v>
      </c>
      <c r="B37" s="17">
        <v>54412.94</v>
      </c>
      <c r="C37" s="17">
        <f t="shared" si="0"/>
        <v>62504.144178000002</v>
      </c>
      <c r="D37" s="17">
        <f t="shared" si="1"/>
        <v>5208.6786815000005</v>
      </c>
      <c r="E37" s="18">
        <f t="shared" si="2"/>
        <v>31.631651911943322</v>
      </c>
      <c r="F37" s="18">
        <f t="shared" si="3"/>
        <v>15.815825955971661</v>
      </c>
      <c r="G37" s="19">
        <f t="shared" si="4"/>
        <v>6.3263303823886643</v>
      </c>
      <c r="H37" s="50"/>
    </row>
    <row r="38" spans="1:8" x14ac:dyDescent="0.2">
      <c r="A38" s="8">
        <f t="shared" si="5"/>
        <v>31</v>
      </c>
      <c r="B38" s="17">
        <v>54474.76</v>
      </c>
      <c r="C38" s="17">
        <f t="shared" si="0"/>
        <v>62575.156812000008</v>
      </c>
      <c r="D38" s="17">
        <f t="shared" si="1"/>
        <v>5214.5964010000007</v>
      </c>
      <c r="E38" s="18">
        <f t="shared" si="2"/>
        <v>31.66758947975709</v>
      </c>
      <c r="F38" s="18">
        <f t="shared" si="3"/>
        <v>15.833794739878545</v>
      </c>
      <c r="G38" s="19">
        <f t="shared" si="4"/>
        <v>6.3335178959514185</v>
      </c>
      <c r="H38" s="50"/>
    </row>
    <row r="39" spans="1:8" x14ac:dyDescent="0.2">
      <c r="A39" s="8">
        <f t="shared" si="5"/>
        <v>32</v>
      </c>
      <c r="B39" s="17">
        <v>54532.02</v>
      </c>
      <c r="C39" s="17">
        <f t="shared" si="0"/>
        <v>62640.931374</v>
      </c>
      <c r="D39" s="17">
        <f t="shared" si="1"/>
        <v>5220.0776145</v>
      </c>
      <c r="E39" s="18">
        <f t="shared" si="2"/>
        <v>31.700876201417003</v>
      </c>
      <c r="F39" s="18">
        <f t="shared" si="3"/>
        <v>15.850438100708502</v>
      </c>
      <c r="G39" s="19">
        <f t="shared" si="4"/>
        <v>6.3401752402834006</v>
      </c>
      <c r="H39" s="50"/>
    </row>
    <row r="40" spans="1:8" x14ac:dyDescent="0.2">
      <c r="A40" s="8">
        <f t="shared" si="5"/>
        <v>33</v>
      </c>
      <c r="B40" s="17">
        <v>54585.02</v>
      </c>
      <c r="C40" s="17">
        <f t="shared" si="0"/>
        <v>62701.812473999998</v>
      </c>
      <c r="D40" s="17">
        <f t="shared" si="1"/>
        <v>5225.1510394999996</v>
      </c>
      <c r="E40" s="18">
        <f t="shared" si="2"/>
        <v>31.731686474696357</v>
      </c>
      <c r="F40" s="18">
        <f t="shared" si="3"/>
        <v>15.865843237348178</v>
      </c>
      <c r="G40" s="19">
        <f t="shared" si="4"/>
        <v>6.3463372949392713</v>
      </c>
      <c r="H40" s="50"/>
    </row>
    <row r="41" spans="1:8" x14ac:dyDescent="0.2">
      <c r="A41" s="8">
        <f t="shared" si="5"/>
        <v>34</v>
      </c>
      <c r="B41" s="17">
        <v>54634.13</v>
      </c>
      <c r="C41" s="17">
        <f t="shared" si="0"/>
        <v>62758.225130999999</v>
      </c>
      <c r="D41" s="17">
        <f t="shared" si="1"/>
        <v>5229.8520942499999</v>
      </c>
      <c r="E41" s="18">
        <f t="shared" si="2"/>
        <v>31.760235390182185</v>
      </c>
      <c r="F41" s="18">
        <f t="shared" si="3"/>
        <v>15.880117695091093</v>
      </c>
      <c r="G41" s="19">
        <f t="shared" si="4"/>
        <v>6.3520470780364366</v>
      </c>
      <c r="H41" s="50"/>
    </row>
    <row r="42" spans="1:8" x14ac:dyDescent="0.2">
      <c r="A42" s="20">
        <f t="shared" si="5"/>
        <v>35</v>
      </c>
      <c r="B42" s="21">
        <v>54679.57</v>
      </c>
      <c r="C42" s="21">
        <f t="shared" si="0"/>
        <v>62810.422059000004</v>
      </c>
      <c r="D42" s="21">
        <f t="shared" si="1"/>
        <v>5234.2018382500009</v>
      </c>
      <c r="E42" s="22">
        <f t="shared" si="2"/>
        <v>31.7866508395749</v>
      </c>
      <c r="F42" s="22">
        <f t="shared" si="3"/>
        <v>15.89332541978745</v>
      </c>
      <c r="G42" s="23">
        <f t="shared" si="4"/>
        <v>6.3573301679149798</v>
      </c>
      <c r="H42" s="50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2"/>
  <sheetViews>
    <sheetView zoomScaleNormal="100" workbookViewId="0">
      <selection activeCell="B3" sqref="B3"/>
    </sheetView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7" width="12.28515625" style="2" customWidth="1"/>
    <col min="8" max="8" width="12.28515625" style="47" customWidth="1"/>
    <col min="9" max="16384" width="8.85546875" style="2"/>
  </cols>
  <sheetData>
    <row r="1" spans="1:8" ht="15" x14ac:dyDescent="0.25">
      <c r="A1" s="1" t="s">
        <v>38</v>
      </c>
      <c r="B1" s="1" t="s">
        <v>55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6"/>
      <c r="G4" s="42"/>
      <c r="H4" s="48"/>
    </row>
    <row r="5" spans="1:8" x14ac:dyDescent="0.2">
      <c r="A5" s="8"/>
      <c r="B5" s="9">
        <v>1</v>
      </c>
      <c r="C5" s="10"/>
      <c r="D5" s="10"/>
      <c r="E5" s="43" t="s">
        <v>5</v>
      </c>
      <c r="F5" s="51"/>
      <c r="G5" s="45"/>
      <c r="H5" s="49"/>
    </row>
    <row r="6" spans="1:8" s="16" customFormat="1" x14ac:dyDescent="0.2">
      <c r="A6" s="11"/>
      <c r="B6" s="13" t="str">
        <f>'L4'!$B$6</f>
        <v>basis 01/01/2022</v>
      </c>
      <c r="C6" s="12">
        <f>D2</f>
        <v>45261</v>
      </c>
      <c r="D6" s="12">
        <f>C6</f>
        <v>45261</v>
      </c>
      <c r="E6" s="13">
        <v>1</v>
      </c>
      <c r="F6" s="14">
        <v>0.5</v>
      </c>
      <c r="G6" s="15">
        <v>0.2</v>
      </c>
      <c r="H6" s="49"/>
    </row>
    <row r="7" spans="1:8" x14ac:dyDescent="0.2">
      <c r="A7" s="8">
        <v>0</v>
      </c>
      <c r="B7" s="17">
        <v>35651.75</v>
      </c>
      <c r="C7" s="17">
        <f t="shared" ref="C7:C42" si="0">B7*$D$3</f>
        <v>40953.165225000004</v>
      </c>
      <c r="D7" s="17">
        <f t="shared" ref="D7:D42" si="1">B7/12*$D$3</f>
        <v>3412.7637687500001</v>
      </c>
      <c r="E7" s="18">
        <f t="shared" ref="E7:E42" si="2">C7/1976</f>
        <v>20.725286045040487</v>
      </c>
      <c r="F7" s="18">
        <f>E7/2</f>
        <v>10.362643022520244</v>
      </c>
      <c r="G7" s="19">
        <f>E7/5</f>
        <v>4.1450572090080975</v>
      </c>
      <c r="H7" s="50"/>
    </row>
    <row r="8" spans="1:8" x14ac:dyDescent="0.2">
      <c r="A8" s="8">
        <f>A7+1</f>
        <v>1</v>
      </c>
      <c r="B8" s="17">
        <v>36200.44</v>
      </c>
      <c r="C8" s="17">
        <f t="shared" si="0"/>
        <v>41583.445428000006</v>
      </c>
      <c r="D8" s="17">
        <f t="shared" si="1"/>
        <v>3465.2871190000001</v>
      </c>
      <c r="E8" s="18">
        <f t="shared" si="2"/>
        <v>21.044253759109314</v>
      </c>
      <c r="F8" s="18">
        <f t="shared" ref="F8:F42" si="3">E8/2</f>
        <v>10.522126879554657</v>
      </c>
      <c r="G8" s="19">
        <f t="shared" ref="G8:G42" si="4">E8/5</f>
        <v>4.2088507518218625</v>
      </c>
      <c r="H8" s="50"/>
    </row>
    <row r="9" spans="1:8" x14ac:dyDescent="0.2">
      <c r="A9" s="8">
        <f t="shared" ref="A9:A42" si="5">A8+1</f>
        <v>2</v>
      </c>
      <c r="B9" s="17">
        <v>36748.589999999997</v>
      </c>
      <c r="C9" s="17">
        <f t="shared" si="0"/>
        <v>42213.105333</v>
      </c>
      <c r="D9" s="17">
        <f t="shared" si="1"/>
        <v>3517.7587777499998</v>
      </c>
      <c r="E9" s="18">
        <f t="shared" si="2"/>
        <v>21.362907557186233</v>
      </c>
      <c r="F9" s="18">
        <f t="shared" si="3"/>
        <v>10.681453778593117</v>
      </c>
      <c r="G9" s="19">
        <f t="shared" si="4"/>
        <v>4.272581511437247</v>
      </c>
      <c r="H9" s="50"/>
    </row>
    <row r="10" spans="1:8" x14ac:dyDescent="0.2">
      <c r="A10" s="8">
        <f t="shared" si="5"/>
        <v>3</v>
      </c>
      <c r="B10" s="17">
        <v>37482.53</v>
      </c>
      <c r="C10" s="17">
        <f t="shared" si="0"/>
        <v>43056.182210999999</v>
      </c>
      <c r="D10" s="17">
        <f t="shared" si="1"/>
        <v>3588.0151842499999</v>
      </c>
      <c r="E10" s="18">
        <f t="shared" si="2"/>
        <v>21.789565896255059</v>
      </c>
      <c r="F10" s="18">
        <f t="shared" si="3"/>
        <v>10.89478294812753</v>
      </c>
      <c r="G10" s="19">
        <f t="shared" si="4"/>
        <v>4.3579131792510122</v>
      </c>
      <c r="H10" s="50"/>
    </row>
    <row r="11" spans="1:8" x14ac:dyDescent="0.2">
      <c r="A11" s="8">
        <f t="shared" si="5"/>
        <v>4</v>
      </c>
      <c r="B11" s="17">
        <v>38012.5</v>
      </c>
      <c r="C11" s="17">
        <f t="shared" si="0"/>
        <v>43664.958750000005</v>
      </c>
      <c r="D11" s="17">
        <f t="shared" si="1"/>
        <v>3638.7465625000004</v>
      </c>
      <c r="E11" s="18">
        <f t="shared" si="2"/>
        <v>22.097651189271257</v>
      </c>
      <c r="F11" s="18">
        <f t="shared" si="3"/>
        <v>11.048825594635629</v>
      </c>
      <c r="G11" s="19">
        <f t="shared" si="4"/>
        <v>4.4195302378542518</v>
      </c>
      <c r="H11" s="50"/>
    </row>
    <row r="12" spans="1:8" x14ac:dyDescent="0.2">
      <c r="A12" s="8">
        <f t="shared" si="5"/>
        <v>5</v>
      </c>
      <c r="B12" s="17">
        <v>38979.5</v>
      </c>
      <c r="C12" s="17">
        <f t="shared" si="0"/>
        <v>44775.751650000006</v>
      </c>
      <c r="D12" s="17">
        <f t="shared" si="1"/>
        <v>3731.3126375000002</v>
      </c>
      <c r="E12" s="18">
        <f t="shared" si="2"/>
        <v>22.659793345141704</v>
      </c>
      <c r="F12" s="18">
        <f t="shared" si="3"/>
        <v>11.329896672570852</v>
      </c>
      <c r="G12" s="19">
        <f t="shared" si="4"/>
        <v>4.5319586690283407</v>
      </c>
      <c r="H12" s="50"/>
    </row>
    <row r="13" spans="1:8" x14ac:dyDescent="0.2">
      <c r="A13" s="8">
        <f t="shared" si="5"/>
        <v>6</v>
      </c>
      <c r="B13" s="17">
        <v>39458.129999999997</v>
      </c>
      <c r="C13" s="17">
        <f t="shared" si="0"/>
        <v>45325.553931000002</v>
      </c>
      <c r="D13" s="17">
        <f t="shared" si="1"/>
        <v>3777.1294942499999</v>
      </c>
      <c r="E13" s="18">
        <f t="shared" si="2"/>
        <v>22.938033365890689</v>
      </c>
      <c r="F13" s="18">
        <f t="shared" si="3"/>
        <v>11.469016682945345</v>
      </c>
      <c r="G13" s="19">
        <f t="shared" si="4"/>
        <v>4.5876066731781382</v>
      </c>
      <c r="H13" s="50"/>
    </row>
    <row r="14" spans="1:8" x14ac:dyDescent="0.2">
      <c r="A14" s="8">
        <f t="shared" si="5"/>
        <v>7</v>
      </c>
      <c r="B14" s="17">
        <v>40374.5</v>
      </c>
      <c r="C14" s="17">
        <f t="shared" si="0"/>
        <v>46378.188150000002</v>
      </c>
      <c r="D14" s="17">
        <f t="shared" si="1"/>
        <v>3864.8490124999998</v>
      </c>
      <c r="E14" s="18">
        <f t="shared" si="2"/>
        <v>23.470742990890688</v>
      </c>
      <c r="F14" s="18">
        <f t="shared" si="3"/>
        <v>11.735371495445344</v>
      </c>
      <c r="G14" s="19">
        <f t="shared" si="4"/>
        <v>4.6941485981781375</v>
      </c>
      <c r="H14" s="50"/>
    </row>
    <row r="15" spans="1:8" x14ac:dyDescent="0.2">
      <c r="A15" s="8">
        <f t="shared" si="5"/>
        <v>8</v>
      </c>
      <c r="B15" s="17">
        <v>41226.31</v>
      </c>
      <c r="C15" s="17">
        <f t="shared" si="0"/>
        <v>47356.662297000003</v>
      </c>
      <c r="D15" s="17">
        <f t="shared" si="1"/>
        <v>3946.3885247499998</v>
      </c>
      <c r="E15" s="18">
        <f t="shared" si="2"/>
        <v>23.965922215080973</v>
      </c>
      <c r="F15" s="18">
        <f t="shared" si="3"/>
        <v>11.982961107540486</v>
      </c>
      <c r="G15" s="19">
        <f t="shared" si="4"/>
        <v>4.7931844430161945</v>
      </c>
      <c r="H15" s="50"/>
    </row>
    <row r="16" spans="1:8" x14ac:dyDescent="0.2">
      <c r="A16" s="8">
        <f t="shared" si="5"/>
        <v>9</v>
      </c>
      <c r="B16" s="17">
        <v>41671.410000000003</v>
      </c>
      <c r="C16" s="17">
        <f t="shared" si="0"/>
        <v>47867.948667000004</v>
      </c>
      <c r="D16" s="17">
        <f t="shared" si="1"/>
        <v>3988.9957222500007</v>
      </c>
      <c r="E16" s="18">
        <f t="shared" si="2"/>
        <v>24.224670378036439</v>
      </c>
      <c r="F16" s="18">
        <f t="shared" si="3"/>
        <v>12.11233518901822</v>
      </c>
      <c r="G16" s="19">
        <f t="shared" si="4"/>
        <v>4.8449340756072878</v>
      </c>
      <c r="H16" s="50"/>
    </row>
    <row r="17" spans="1:8" x14ac:dyDescent="0.2">
      <c r="A17" s="8">
        <f t="shared" si="5"/>
        <v>10</v>
      </c>
      <c r="B17" s="17">
        <v>42907.69</v>
      </c>
      <c r="C17" s="17">
        <f t="shared" si="0"/>
        <v>49288.063503000005</v>
      </c>
      <c r="D17" s="17">
        <f t="shared" si="1"/>
        <v>4107.3386252500004</v>
      </c>
      <c r="E17" s="18">
        <f t="shared" si="2"/>
        <v>24.943351975202432</v>
      </c>
      <c r="F17" s="18">
        <f t="shared" si="3"/>
        <v>12.471675987601216</v>
      </c>
      <c r="G17" s="19">
        <f t="shared" si="4"/>
        <v>4.9886703950404865</v>
      </c>
      <c r="H17" s="50"/>
    </row>
    <row r="18" spans="1:8" x14ac:dyDescent="0.2">
      <c r="A18" s="8">
        <f t="shared" si="5"/>
        <v>11</v>
      </c>
      <c r="B18" s="17">
        <v>43272.89</v>
      </c>
      <c r="C18" s="17">
        <f t="shared" si="0"/>
        <v>49707.568743000003</v>
      </c>
      <c r="D18" s="17">
        <f t="shared" si="1"/>
        <v>4142.2973952500006</v>
      </c>
      <c r="E18" s="18">
        <f t="shared" si="2"/>
        <v>25.155652197874495</v>
      </c>
      <c r="F18" s="18">
        <f t="shared" si="3"/>
        <v>12.577826098937248</v>
      </c>
      <c r="G18" s="19">
        <f t="shared" si="4"/>
        <v>5.0311304395748992</v>
      </c>
      <c r="H18" s="50"/>
    </row>
    <row r="19" spans="1:8" x14ac:dyDescent="0.2">
      <c r="A19" s="8">
        <f t="shared" si="5"/>
        <v>12</v>
      </c>
      <c r="B19" s="17">
        <v>44499.72</v>
      </c>
      <c r="C19" s="17">
        <f t="shared" si="0"/>
        <v>51116.828364000001</v>
      </c>
      <c r="D19" s="17">
        <f t="shared" si="1"/>
        <v>4259.7356970000001</v>
      </c>
      <c r="E19" s="18">
        <f t="shared" si="2"/>
        <v>25.868840265182186</v>
      </c>
      <c r="F19" s="18">
        <f t="shared" si="3"/>
        <v>12.934420132591093</v>
      </c>
      <c r="G19" s="19">
        <f t="shared" si="4"/>
        <v>5.1737680530364374</v>
      </c>
      <c r="H19" s="50"/>
    </row>
    <row r="20" spans="1:8" x14ac:dyDescent="0.2">
      <c r="A20" s="8">
        <f t="shared" si="5"/>
        <v>13</v>
      </c>
      <c r="B20" s="17">
        <v>44822.91</v>
      </c>
      <c r="C20" s="17">
        <f t="shared" si="0"/>
        <v>51488.076717000004</v>
      </c>
      <c r="D20" s="17">
        <f t="shared" si="1"/>
        <v>4290.6730597500009</v>
      </c>
      <c r="E20" s="18">
        <f t="shared" si="2"/>
        <v>26.056718986336033</v>
      </c>
      <c r="F20" s="18">
        <f t="shared" si="3"/>
        <v>13.028359493168017</v>
      </c>
      <c r="G20" s="19">
        <f t="shared" si="4"/>
        <v>5.2113437972672063</v>
      </c>
      <c r="H20" s="50"/>
    </row>
    <row r="21" spans="1:8" x14ac:dyDescent="0.2">
      <c r="A21" s="8">
        <f t="shared" si="5"/>
        <v>14</v>
      </c>
      <c r="B21" s="17">
        <v>46009.52</v>
      </c>
      <c r="C21" s="17">
        <f t="shared" si="0"/>
        <v>52851.135624000002</v>
      </c>
      <c r="D21" s="17">
        <f t="shared" si="1"/>
        <v>4404.2613019999999</v>
      </c>
      <c r="E21" s="18">
        <f t="shared" si="2"/>
        <v>26.746526125506072</v>
      </c>
      <c r="F21" s="18">
        <f t="shared" si="3"/>
        <v>13.373263062753036</v>
      </c>
      <c r="G21" s="19">
        <f t="shared" si="4"/>
        <v>5.3493052251012143</v>
      </c>
      <c r="H21" s="50"/>
    </row>
    <row r="22" spans="1:8" x14ac:dyDescent="0.2">
      <c r="A22" s="8">
        <f t="shared" si="5"/>
        <v>15</v>
      </c>
      <c r="B22" s="17">
        <v>46294.239999999998</v>
      </c>
      <c r="C22" s="17">
        <f t="shared" si="0"/>
        <v>53178.193487999997</v>
      </c>
      <c r="D22" s="17">
        <f t="shared" si="1"/>
        <v>4431.5161239999998</v>
      </c>
      <c r="E22" s="18">
        <f t="shared" si="2"/>
        <v>26.912041238866394</v>
      </c>
      <c r="F22" s="18">
        <f t="shared" si="3"/>
        <v>13.456020619433197</v>
      </c>
      <c r="G22" s="19">
        <f t="shared" si="4"/>
        <v>5.3824082477732791</v>
      </c>
      <c r="H22" s="50"/>
    </row>
    <row r="23" spans="1:8" x14ac:dyDescent="0.2">
      <c r="A23" s="8">
        <f t="shared" si="5"/>
        <v>16</v>
      </c>
      <c r="B23" s="17">
        <v>47473.32</v>
      </c>
      <c r="C23" s="17">
        <f t="shared" si="0"/>
        <v>54532.602684000005</v>
      </c>
      <c r="D23" s="17">
        <f t="shared" si="1"/>
        <v>4544.3835570000001</v>
      </c>
      <c r="E23" s="18">
        <f t="shared" si="2"/>
        <v>27.597470993927129</v>
      </c>
      <c r="F23" s="18">
        <f t="shared" si="3"/>
        <v>13.798735496963564</v>
      </c>
      <c r="G23" s="19">
        <f t="shared" si="4"/>
        <v>5.5194941987854254</v>
      </c>
      <c r="H23" s="50"/>
    </row>
    <row r="24" spans="1:8" x14ac:dyDescent="0.2">
      <c r="A24" s="8">
        <f t="shared" si="5"/>
        <v>17</v>
      </c>
      <c r="B24" s="17">
        <v>47750.89</v>
      </c>
      <c r="C24" s="17">
        <f t="shared" si="0"/>
        <v>54851.447343</v>
      </c>
      <c r="D24" s="17">
        <f t="shared" si="1"/>
        <v>4570.9539452500003</v>
      </c>
      <c r="E24" s="18">
        <f t="shared" si="2"/>
        <v>27.758829627024291</v>
      </c>
      <c r="F24" s="18">
        <f t="shared" si="3"/>
        <v>13.879414813512145</v>
      </c>
      <c r="G24" s="19">
        <f t="shared" si="4"/>
        <v>5.5517659254048581</v>
      </c>
      <c r="H24" s="50"/>
    </row>
    <row r="25" spans="1:8" x14ac:dyDescent="0.2">
      <c r="A25" s="8">
        <f t="shared" si="5"/>
        <v>18</v>
      </c>
      <c r="B25" s="17">
        <v>49138.97</v>
      </c>
      <c r="C25" s="17">
        <f t="shared" si="0"/>
        <v>56445.934839000001</v>
      </c>
      <c r="D25" s="17">
        <f t="shared" si="1"/>
        <v>4703.8279032500004</v>
      </c>
      <c r="E25" s="18">
        <f t="shared" si="2"/>
        <v>28.565756497469636</v>
      </c>
      <c r="F25" s="18">
        <f t="shared" si="3"/>
        <v>14.282878248734818</v>
      </c>
      <c r="G25" s="19">
        <f t="shared" si="4"/>
        <v>5.7131512994939273</v>
      </c>
      <c r="H25" s="50"/>
    </row>
    <row r="26" spans="1:8" x14ac:dyDescent="0.2">
      <c r="A26" s="8">
        <f t="shared" si="5"/>
        <v>19</v>
      </c>
      <c r="B26" s="17">
        <v>49150.47</v>
      </c>
      <c r="C26" s="17">
        <f t="shared" si="0"/>
        <v>56459.144889000003</v>
      </c>
      <c r="D26" s="17">
        <f t="shared" si="1"/>
        <v>4704.9287407500005</v>
      </c>
      <c r="E26" s="18">
        <f t="shared" si="2"/>
        <v>28.572441745445346</v>
      </c>
      <c r="F26" s="18">
        <f t="shared" si="3"/>
        <v>14.286220872722673</v>
      </c>
      <c r="G26" s="19">
        <f t="shared" si="4"/>
        <v>5.714488349089069</v>
      </c>
      <c r="H26" s="50"/>
    </row>
    <row r="27" spans="1:8" x14ac:dyDescent="0.2">
      <c r="A27" s="8">
        <f t="shared" si="5"/>
        <v>20</v>
      </c>
      <c r="B27" s="17">
        <v>50956.08</v>
      </c>
      <c r="C27" s="17">
        <f t="shared" si="0"/>
        <v>58533.249096000007</v>
      </c>
      <c r="D27" s="17">
        <f t="shared" si="1"/>
        <v>4877.7707580000006</v>
      </c>
      <c r="E27" s="18">
        <f t="shared" si="2"/>
        <v>29.622089623481784</v>
      </c>
      <c r="F27" s="18">
        <f t="shared" si="3"/>
        <v>14.811044811740892</v>
      </c>
      <c r="G27" s="19">
        <f t="shared" si="4"/>
        <v>5.9244179246963569</v>
      </c>
      <c r="H27" s="50"/>
    </row>
    <row r="28" spans="1:8" x14ac:dyDescent="0.2">
      <c r="A28" s="8">
        <f t="shared" si="5"/>
        <v>21</v>
      </c>
      <c r="B28" s="17">
        <v>50967.53</v>
      </c>
      <c r="C28" s="17">
        <f t="shared" si="0"/>
        <v>58546.401710999999</v>
      </c>
      <c r="D28" s="17">
        <f t="shared" si="1"/>
        <v>4878.8668092500002</v>
      </c>
      <c r="E28" s="18">
        <f t="shared" si="2"/>
        <v>29.628745805161941</v>
      </c>
      <c r="F28" s="18">
        <f t="shared" si="3"/>
        <v>14.814372902580971</v>
      </c>
      <c r="G28" s="19">
        <f t="shared" si="4"/>
        <v>5.925749161032388</v>
      </c>
      <c r="H28" s="50"/>
    </row>
    <row r="29" spans="1:8" x14ac:dyDescent="0.2">
      <c r="A29" s="8">
        <f t="shared" si="5"/>
        <v>22</v>
      </c>
      <c r="B29" s="17">
        <v>52773.14</v>
      </c>
      <c r="C29" s="17">
        <f t="shared" si="0"/>
        <v>60620.505918000003</v>
      </c>
      <c r="D29" s="17">
        <f t="shared" si="1"/>
        <v>5051.7088265000002</v>
      </c>
      <c r="E29" s="18">
        <f t="shared" si="2"/>
        <v>30.678393683198383</v>
      </c>
      <c r="F29" s="18">
        <f t="shared" si="3"/>
        <v>15.339196841599192</v>
      </c>
      <c r="G29" s="19">
        <f t="shared" si="4"/>
        <v>6.1356787366396768</v>
      </c>
      <c r="H29" s="50"/>
    </row>
    <row r="30" spans="1:8" x14ac:dyDescent="0.2">
      <c r="A30" s="8">
        <f t="shared" si="5"/>
        <v>23</v>
      </c>
      <c r="B30" s="17">
        <v>54598.17</v>
      </c>
      <c r="C30" s="17">
        <f t="shared" si="0"/>
        <v>62716.917879000001</v>
      </c>
      <c r="D30" s="17">
        <f t="shared" si="1"/>
        <v>5226.40982325</v>
      </c>
      <c r="E30" s="18">
        <f t="shared" si="2"/>
        <v>31.739330910425103</v>
      </c>
      <c r="F30" s="18">
        <f t="shared" si="3"/>
        <v>15.869665455212552</v>
      </c>
      <c r="G30" s="19">
        <f t="shared" si="4"/>
        <v>6.3478661820850206</v>
      </c>
      <c r="H30" s="50"/>
    </row>
    <row r="31" spans="1:8" x14ac:dyDescent="0.2">
      <c r="A31" s="8">
        <f t="shared" si="5"/>
        <v>24</v>
      </c>
      <c r="B31" s="17">
        <v>56403.78</v>
      </c>
      <c r="C31" s="17">
        <f t="shared" si="0"/>
        <v>64791.022086000004</v>
      </c>
      <c r="D31" s="17">
        <f t="shared" si="1"/>
        <v>5399.2518405000001</v>
      </c>
      <c r="E31" s="18">
        <f t="shared" si="2"/>
        <v>32.788978788461542</v>
      </c>
      <c r="F31" s="18">
        <f t="shared" si="3"/>
        <v>16.394489394230771</v>
      </c>
      <c r="G31" s="19">
        <f t="shared" si="4"/>
        <v>6.5577957576923085</v>
      </c>
      <c r="H31" s="50"/>
    </row>
    <row r="32" spans="1:8" x14ac:dyDescent="0.2">
      <c r="A32" s="8">
        <f t="shared" si="5"/>
        <v>25</v>
      </c>
      <c r="B32" s="17">
        <v>56525.760000000002</v>
      </c>
      <c r="C32" s="17">
        <f t="shared" si="0"/>
        <v>64931.140512000005</v>
      </c>
      <c r="D32" s="17">
        <f t="shared" si="1"/>
        <v>5410.9283760000008</v>
      </c>
      <c r="E32" s="18">
        <f t="shared" si="2"/>
        <v>32.859888923076923</v>
      </c>
      <c r="F32" s="18">
        <f t="shared" si="3"/>
        <v>16.429944461538462</v>
      </c>
      <c r="G32" s="19">
        <f t="shared" si="4"/>
        <v>6.5719777846153846</v>
      </c>
      <c r="H32" s="50"/>
    </row>
    <row r="33" spans="1:8" x14ac:dyDescent="0.2">
      <c r="A33" s="8">
        <f t="shared" si="5"/>
        <v>26</v>
      </c>
      <c r="B33" s="17">
        <v>56620.62</v>
      </c>
      <c r="C33" s="17">
        <f t="shared" si="0"/>
        <v>65040.106194000007</v>
      </c>
      <c r="D33" s="17">
        <f t="shared" si="1"/>
        <v>5420.0088495000009</v>
      </c>
      <c r="E33" s="18">
        <f t="shared" si="2"/>
        <v>32.91503349898786</v>
      </c>
      <c r="F33" s="18">
        <f t="shared" si="3"/>
        <v>16.45751674949393</v>
      </c>
      <c r="G33" s="19">
        <f t="shared" si="4"/>
        <v>6.583006699797572</v>
      </c>
      <c r="H33" s="50"/>
    </row>
    <row r="34" spans="1:8" x14ac:dyDescent="0.2">
      <c r="A34" s="8">
        <f t="shared" si="5"/>
        <v>27</v>
      </c>
      <c r="B34" s="17">
        <v>56728.2</v>
      </c>
      <c r="C34" s="17">
        <f t="shared" si="0"/>
        <v>65163.683340000003</v>
      </c>
      <c r="D34" s="17">
        <f t="shared" si="1"/>
        <v>5430.3069449999994</v>
      </c>
      <c r="E34" s="18">
        <f t="shared" si="2"/>
        <v>32.977572540485831</v>
      </c>
      <c r="F34" s="18">
        <f t="shared" si="3"/>
        <v>16.488786270242915</v>
      </c>
      <c r="G34" s="19">
        <f t="shared" si="4"/>
        <v>6.5955145080971658</v>
      </c>
      <c r="H34" s="50"/>
    </row>
    <row r="35" spans="1:8" x14ac:dyDescent="0.2">
      <c r="A35" s="8">
        <f t="shared" si="5"/>
        <v>28</v>
      </c>
      <c r="B35" s="17">
        <v>56809.65</v>
      </c>
      <c r="C35" s="17">
        <f t="shared" si="0"/>
        <v>65257.244955000002</v>
      </c>
      <c r="D35" s="17">
        <f t="shared" si="1"/>
        <v>5438.1037462499999</v>
      </c>
      <c r="E35" s="18">
        <f t="shared" si="2"/>
        <v>33.024921535931178</v>
      </c>
      <c r="F35" s="18">
        <f t="shared" si="3"/>
        <v>16.512460767965589</v>
      </c>
      <c r="G35" s="19">
        <f t="shared" si="4"/>
        <v>6.6049843071862355</v>
      </c>
      <c r="H35" s="50"/>
    </row>
    <row r="36" spans="1:8" x14ac:dyDescent="0.2">
      <c r="A36" s="8">
        <f t="shared" si="5"/>
        <v>29</v>
      </c>
      <c r="B36" s="17">
        <v>56885.06</v>
      </c>
      <c r="C36" s="17">
        <f t="shared" si="0"/>
        <v>65343.868422</v>
      </c>
      <c r="D36" s="17">
        <f t="shared" si="1"/>
        <v>5445.3223684999994</v>
      </c>
      <c r="E36" s="18">
        <f t="shared" si="2"/>
        <v>33.068759322874492</v>
      </c>
      <c r="F36" s="18">
        <f t="shared" si="3"/>
        <v>16.534379661437246</v>
      </c>
      <c r="G36" s="19">
        <f t="shared" si="4"/>
        <v>6.6137518645748985</v>
      </c>
      <c r="H36" s="50"/>
    </row>
    <row r="37" spans="1:8" x14ac:dyDescent="0.2">
      <c r="A37" s="8">
        <f t="shared" si="5"/>
        <v>30</v>
      </c>
      <c r="B37" s="17">
        <v>56954.98</v>
      </c>
      <c r="C37" s="17">
        <f t="shared" si="0"/>
        <v>65424.185526000008</v>
      </c>
      <c r="D37" s="17">
        <f t="shared" si="1"/>
        <v>5452.0154605000007</v>
      </c>
      <c r="E37" s="18">
        <f t="shared" si="2"/>
        <v>33.109405630566805</v>
      </c>
      <c r="F37" s="18">
        <f t="shared" si="3"/>
        <v>16.554702815283402</v>
      </c>
      <c r="G37" s="19">
        <f t="shared" si="4"/>
        <v>6.6218811261133608</v>
      </c>
      <c r="H37" s="50"/>
    </row>
    <row r="38" spans="1:8" x14ac:dyDescent="0.2">
      <c r="A38" s="8">
        <f t="shared" si="5"/>
        <v>31</v>
      </c>
      <c r="B38" s="17">
        <v>57019.69</v>
      </c>
      <c r="C38" s="17">
        <f t="shared" si="0"/>
        <v>65498.517903000007</v>
      </c>
      <c r="D38" s="17">
        <f t="shared" si="1"/>
        <v>5458.2098252500009</v>
      </c>
      <c r="E38" s="18">
        <f t="shared" si="2"/>
        <v>33.147023230263159</v>
      </c>
      <c r="F38" s="18">
        <f t="shared" si="3"/>
        <v>16.573511615131579</v>
      </c>
      <c r="G38" s="19">
        <f t="shared" si="4"/>
        <v>6.6294046460526319</v>
      </c>
      <c r="H38" s="50"/>
    </row>
    <row r="39" spans="1:8" x14ac:dyDescent="0.2">
      <c r="A39" s="8">
        <f t="shared" si="5"/>
        <v>32</v>
      </c>
      <c r="B39" s="17">
        <v>57079.62</v>
      </c>
      <c r="C39" s="17">
        <f t="shared" si="0"/>
        <v>65567.359494000004</v>
      </c>
      <c r="D39" s="17">
        <f t="shared" si="1"/>
        <v>5463.9466245000003</v>
      </c>
      <c r="E39" s="18">
        <f t="shared" si="2"/>
        <v>33.181862092105263</v>
      </c>
      <c r="F39" s="18">
        <f t="shared" si="3"/>
        <v>16.590931046052631</v>
      </c>
      <c r="G39" s="19">
        <f t="shared" si="4"/>
        <v>6.6363724184210522</v>
      </c>
      <c r="H39" s="50"/>
    </row>
    <row r="40" spans="1:8" x14ac:dyDescent="0.2">
      <c r="A40" s="8">
        <f t="shared" si="5"/>
        <v>33</v>
      </c>
      <c r="B40" s="17">
        <v>57135.1</v>
      </c>
      <c r="C40" s="17">
        <f t="shared" si="0"/>
        <v>65631.089370000002</v>
      </c>
      <c r="D40" s="17">
        <f t="shared" si="1"/>
        <v>5469.2574475000001</v>
      </c>
      <c r="E40" s="18">
        <f t="shared" si="2"/>
        <v>33.214114053643726</v>
      </c>
      <c r="F40" s="18">
        <f t="shared" si="3"/>
        <v>16.607057026821863</v>
      </c>
      <c r="G40" s="19">
        <f t="shared" si="4"/>
        <v>6.6428228107287453</v>
      </c>
      <c r="H40" s="50"/>
    </row>
    <row r="41" spans="1:8" x14ac:dyDescent="0.2">
      <c r="A41" s="8">
        <f t="shared" si="5"/>
        <v>34</v>
      </c>
      <c r="B41" s="17">
        <v>57186.51</v>
      </c>
      <c r="C41" s="17">
        <f t="shared" si="0"/>
        <v>65690.144037000005</v>
      </c>
      <c r="D41" s="17">
        <f t="shared" si="1"/>
        <v>5474.1786697500011</v>
      </c>
      <c r="E41" s="18">
        <f t="shared" si="2"/>
        <v>33.244000018724698</v>
      </c>
      <c r="F41" s="18">
        <f t="shared" si="3"/>
        <v>16.622000009362349</v>
      </c>
      <c r="G41" s="19">
        <f t="shared" si="4"/>
        <v>6.64880000374494</v>
      </c>
      <c r="H41" s="50"/>
    </row>
    <row r="42" spans="1:8" x14ac:dyDescent="0.2">
      <c r="A42" s="20">
        <f t="shared" si="5"/>
        <v>35</v>
      </c>
      <c r="B42" s="21">
        <v>57234.07</v>
      </c>
      <c r="C42" s="21">
        <f t="shared" si="0"/>
        <v>65744.776209000003</v>
      </c>
      <c r="D42" s="21">
        <f t="shared" si="1"/>
        <v>5478.7313507500003</v>
      </c>
      <c r="E42" s="22">
        <f t="shared" si="2"/>
        <v>33.271647879048587</v>
      </c>
      <c r="F42" s="22">
        <f t="shared" si="3"/>
        <v>16.635823939524293</v>
      </c>
      <c r="G42" s="23">
        <f t="shared" si="4"/>
        <v>6.654329575809717</v>
      </c>
      <c r="H42" s="50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42"/>
  <sheetViews>
    <sheetView zoomScaleNormal="100" workbookViewId="0">
      <selection activeCell="B3" sqref="B3"/>
    </sheetView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7" width="12.28515625" style="2" customWidth="1"/>
    <col min="8" max="8" width="12.28515625" style="47" customWidth="1"/>
    <col min="9" max="16384" width="8.85546875" style="2"/>
  </cols>
  <sheetData>
    <row r="1" spans="1:8" ht="15" x14ac:dyDescent="0.25">
      <c r="A1" s="1" t="s">
        <v>39</v>
      </c>
      <c r="B1" s="1" t="s">
        <v>56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6"/>
      <c r="G4" s="42"/>
      <c r="H4" s="48"/>
    </row>
    <row r="5" spans="1:8" x14ac:dyDescent="0.2">
      <c r="A5" s="8"/>
      <c r="B5" s="9">
        <v>1</v>
      </c>
      <c r="C5" s="10"/>
      <c r="D5" s="10"/>
      <c r="E5" s="43" t="s">
        <v>5</v>
      </c>
      <c r="F5" s="51"/>
      <c r="G5" s="45"/>
      <c r="H5" s="49"/>
    </row>
    <row r="6" spans="1:8" s="16" customFormat="1" x14ac:dyDescent="0.2">
      <c r="A6" s="11"/>
      <c r="B6" s="13" t="str">
        <f>'L4'!$B$6</f>
        <v>basis 01/01/2022</v>
      </c>
      <c r="C6" s="12">
        <f>D2</f>
        <v>45261</v>
      </c>
      <c r="D6" s="12">
        <f>C6</f>
        <v>45261</v>
      </c>
      <c r="E6" s="13">
        <v>1</v>
      </c>
      <c r="F6" s="14">
        <v>0.5</v>
      </c>
      <c r="G6" s="15">
        <v>0.2</v>
      </c>
      <c r="H6" s="49"/>
    </row>
    <row r="7" spans="1:8" x14ac:dyDescent="0.2">
      <c r="A7" s="8">
        <v>0</v>
      </c>
      <c r="B7" s="17">
        <v>36802.86</v>
      </c>
      <c r="C7" s="17">
        <f t="shared" ref="C7:C42" si="0">B7*$D$3</f>
        <v>42275.445282000001</v>
      </c>
      <c r="D7" s="17">
        <f t="shared" ref="D7:D42" si="1">B7/12*$D$3</f>
        <v>3522.9537735000004</v>
      </c>
      <c r="E7" s="18">
        <f t="shared" ref="E7:E42" si="2">C7/1976</f>
        <v>21.394456114372471</v>
      </c>
      <c r="F7" s="18">
        <f>E7/2</f>
        <v>10.697228057186235</v>
      </c>
      <c r="G7" s="19">
        <f>E7/5</f>
        <v>4.2788912228744937</v>
      </c>
      <c r="H7" s="50"/>
    </row>
    <row r="8" spans="1:8" x14ac:dyDescent="0.2">
      <c r="A8" s="8">
        <f>A7+1</f>
        <v>1</v>
      </c>
      <c r="B8" s="17">
        <v>37351.550000000003</v>
      </c>
      <c r="C8" s="17">
        <f t="shared" si="0"/>
        <v>42905.725485000003</v>
      </c>
      <c r="D8" s="17">
        <f t="shared" si="1"/>
        <v>3575.4771237500008</v>
      </c>
      <c r="E8" s="18">
        <f t="shared" si="2"/>
        <v>21.713423828441297</v>
      </c>
      <c r="F8" s="18">
        <f t="shared" ref="F8:F42" si="3">E8/2</f>
        <v>10.856711914220648</v>
      </c>
      <c r="G8" s="19">
        <f t="shared" ref="G8:G42" si="4">E8/5</f>
        <v>4.3426847656882597</v>
      </c>
      <c r="H8" s="50"/>
    </row>
    <row r="9" spans="1:8" x14ac:dyDescent="0.2">
      <c r="A9" s="8">
        <f t="shared" ref="A9:A42" si="5">A8+1</f>
        <v>2</v>
      </c>
      <c r="B9" s="17">
        <v>38058.43</v>
      </c>
      <c r="C9" s="17">
        <f t="shared" si="0"/>
        <v>43717.718541000002</v>
      </c>
      <c r="D9" s="17">
        <f t="shared" si="1"/>
        <v>3643.1432117500003</v>
      </c>
      <c r="E9" s="18">
        <f t="shared" si="2"/>
        <v>22.124351488360325</v>
      </c>
      <c r="F9" s="18">
        <f t="shared" si="3"/>
        <v>11.062175744180163</v>
      </c>
      <c r="G9" s="19">
        <f t="shared" si="4"/>
        <v>4.4248702976720651</v>
      </c>
      <c r="H9" s="50"/>
    </row>
    <row r="10" spans="1:8" x14ac:dyDescent="0.2">
      <c r="A10" s="8">
        <f t="shared" si="5"/>
        <v>3</v>
      </c>
      <c r="B10" s="17">
        <v>38918.42</v>
      </c>
      <c r="C10" s="17">
        <f t="shared" si="0"/>
        <v>44705.589054000004</v>
      </c>
      <c r="D10" s="17">
        <f t="shared" si="1"/>
        <v>3725.4657545</v>
      </c>
      <c r="E10" s="18">
        <f t="shared" si="2"/>
        <v>22.624285958502025</v>
      </c>
      <c r="F10" s="18">
        <f t="shared" si="3"/>
        <v>11.312142979251012</v>
      </c>
      <c r="G10" s="19">
        <f t="shared" si="4"/>
        <v>4.5248571917004048</v>
      </c>
      <c r="H10" s="50"/>
    </row>
    <row r="11" spans="1:8" x14ac:dyDescent="0.2">
      <c r="A11" s="8">
        <f t="shared" si="5"/>
        <v>4</v>
      </c>
      <c r="B11" s="17">
        <v>39481.22</v>
      </c>
      <c r="C11" s="17">
        <f t="shared" si="0"/>
        <v>45352.077414000007</v>
      </c>
      <c r="D11" s="17">
        <f t="shared" si="1"/>
        <v>3779.3397845000004</v>
      </c>
      <c r="E11" s="18">
        <f t="shared" si="2"/>
        <v>22.951456181174091</v>
      </c>
      <c r="F11" s="18">
        <f t="shared" si="3"/>
        <v>11.475728090587046</v>
      </c>
      <c r="G11" s="19">
        <f t="shared" si="4"/>
        <v>4.5902912362348181</v>
      </c>
      <c r="H11" s="50"/>
    </row>
    <row r="12" spans="1:8" x14ac:dyDescent="0.2">
      <c r="A12" s="8">
        <f t="shared" si="5"/>
        <v>5</v>
      </c>
      <c r="B12" s="17">
        <v>40479.620000000003</v>
      </c>
      <c r="C12" s="17">
        <f t="shared" si="0"/>
        <v>46498.939494000006</v>
      </c>
      <c r="D12" s="17">
        <f t="shared" si="1"/>
        <v>3874.9116245000005</v>
      </c>
      <c r="E12" s="18">
        <f t="shared" si="2"/>
        <v>23.531851970647775</v>
      </c>
      <c r="F12" s="18">
        <f t="shared" si="3"/>
        <v>11.765925985323888</v>
      </c>
      <c r="G12" s="19">
        <f t="shared" si="4"/>
        <v>4.7063703941295554</v>
      </c>
      <c r="H12" s="50"/>
    </row>
    <row r="13" spans="1:8" x14ac:dyDescent="0.2">
      <c r="A13" s="8">
        <f t="shared" si="5"/>
        <v>6</v>
      </c>
      <c r="B13" s="17">
        <v>40988.33</v>
      </c>
      <c r="C13" s="17">
        <f t="shared" si="0"/>
        <v>47083.294671000003</v>
      </c>
      <c r="D13" s="17">
        <f t="shared" si="1"/>
        <v>3923.60788925</v>
      </c>
      <c r="E13" s="18">
        <f t="shared" si="2"/>
        <v>23.827578274797574</v>
      </c>
      <c r="F13" s="18">
        <f t="shared" si="3"/>
        <v>11.913789137398787</v>
      </c>
      <c r="G13" s="19">
        <f t="shared" si="4"/>
        <v>4.7655156549595148</v>
      </c>
      <c r="H13" s="50"/>
    </row>
    <row r="14" spans="1:8" x14ac:dyDescent="0.2">
      <c r="A14" s="8">
        <f t="shared" si="5"/>
        <v>7</v>
      </c>
      <c r="B14" s="17">
        <v>41933.32</v>
      </c>
      <c r="C14" s="17">
        <f t="shared" si="0"/>
        <v>48168.804684000002</v>
      </c>
      <c r="D14" s="17">
        <f t="shared" si="1"/>
        <v>4014.0670570000002</v>
      </c>
      <c r="E14" s="18">
        <f t="shared" si="2"/>
        <v>24.376925447368421</v>
      </c>
      <c r="F14" s="18">
        <f t="shared" si="3"/>
        <v>12.188462723684211</v>
      </c>
      <c r="G14" s="19">
        <f t="shared" si="4"/>
        <v>4.8753850894736841</v>
      </c>
      <c r="H14" s="50"/>
    </row>
    <row r="15" spans="1:8" x14ac:dyDescent="0.2">
      <c r="A15" s="8">
        <f t="shared" si="5"/>
        <v>8</v>
      </c>
      <c r="B15" s="17">
        <v>42812.37</v>
      </c>
      <c r="C15" s="17">
        <f t="shared" si="0"/>
        <v>49178.569419000007</v>
      </c>
      <c r="D15" s="17">
        <f t="shared" si="1"/>
        <v>4098.2141182500009</v>
      </c>
      <c r="E15" s="18">
        <f t="shared" si="2"/>
        <v>24.887939989372473</v>
      </c>
      <c r="F15" s="18">
        <f t="shared" si="3"/>
        <v>12.443969994686237</v>
      </c>
      <c r="G15" s="19">
        <f t="shared" si="4"/>
        <v>4.9775879978744948</v>
      </c>
      <c r="H15" s="50"/>
    </row>
    <row r="16" spans="1:8" x14ac:dyDescent="0.2">
      <c r="A16" s="8">
        <f t="shared" si="5"/>
        <v>9</v>
      </c>
      <c r="B16" s="17">
        <v>43283.31</v>
      </c>
      <c r="C16" s="17">
        <f t="shared" si="0"/>
        <v>49719.538197000002</v>
      </c>
      <c r="D16" s="17">
        <f t="shared" si="1"/>
        <v>4143.2948497500001</v>
      </c>
      <c r="E16" s="18">
        <f t="shared" si="2"/>
        <v>25.161709613866396</v>
      </c>
      <c r="F16" s="18">
        <f t="shared" si="3"/>
        <v>12.580854806933198</v>
      </c>
      <c r="G16" s="19">
        <f t="shared" si="4"/>
        <v>5.0323419227732789</v>
      </c>
      <c r="H16" s="50"/>
    </row>
    <row r="17" spans="1:8" x14ac:dyDescent="0.2">
      <c r="A17" s="8">
        <f t="shared" si="5"/>
        <v>10</v>
      </c>
      <c r="B17" s="17">
        <v>44544.06</v>
      </c>
      <c r="C17" s="17">
        <f t="shared" si="0"/>
        <v>51167.761722000003</v>
      </c>
      <c r="D17" s="17">
        <f t="shared" si="1"/>
        <v>4263.9801434999999</v>
      </c>
      <c r="E17" s="18">
        <f t="shared" si="2"/>
        <v>25.894616256072876</v>
      </c>
      <c r="F17" s="18">
        <f t="shared" si="3"/>
        <v>12.947308128036438</v>
      </c>
      <c r="G17" s="19">
        <f t="shared" si="4"/>
        <v>5.1789232512145755</v>
      </c>
      <c r="H17" s="50"/>
    </row>
    <row r="18" spans="1:8" x14ac:dyDescent="0.2">
      <c r="A18" s="8">
        <f t="shared" si="5"/>
        <v>11</v>
      </c>
      <c r="B18" s="17">
        <v>44932.4</v>
      </c>
      <c r="C18" s="17">
        <f t="shared" si="0"/>
        <v>51613.847880000001</v>
      </c>
      <c r="D18" s="17">
        <f t="shared" si="1"/>
        <v>4301.1539900000007</v>
      </c>
      <c r="E18" s="18">
        <f t="shared" si="2"/>
        <v>26.120368360323887</v>
      </c>
      <c r="F18" s="18">
        <f t="shared" si="3"/>
        <v>13.060184180161944</v>
      </c>
      <c r="G18" s="19">
        <f t="shared" si="4"/>
        <v>5.2240736720647778</v>
      </c>
      <c r="H18" s="50"/>
    </row>
    <row r="19" spans="1:8" x14ac:dyDescent="0.2">
      <c r="A19" s="8">
        <f t="shared" si="5"/>
        <v>12</v>
      </c>
      <c r="B19" s="17">
        <v>46181.09</v>
      </c>
      <c r="C19" s="17">
        <f t="shared" si="0"/>
        <v>53048.218083</v>
      </c>
      <c r="D19" s="17">
        <f t="shared" si="1"/>
        <v>4420.68484025</v>
      </c>
      <c r="E19" s="18">
        <f t="shared" si="2"/>
        <v>26.846264212044535</v>
      </c>
      <c r="F19" s="18">
        <f t="shared" si="3"/>
        <v>13.423132106022267</v>
      </c>
      <c r="G19" s="19">
        <f t="shared" si="4"/>
        <v>5.3692528424089065</v>
      </c>
      <c r="H19" s="50"/>
    </row>
    <row r="20" spans="1:8" x14ac:dyDescent="0.2">
      <c r="A20" s="8">
        <f t="shared" si="5"/>
        <v>13</v>
      </c>
      <c r="B20" s="17">
        <v>46524.89</v>
      </c>
      <c r="C20" s="17">
        <f t="shared" si="0"/>
        <v>53443.141143000001</v>
      </c>
      <c r="D20" s="17">
        <f t="shared" si="1"/>
        <v>4453.5950952500007</v>
      </c>
      <c r="E20" s="18">
        <f t="shared" si="2"/>
        <v>27.046124060222674</v>
      </c>
      <c r="F20" s="18">
        <f t="shared" si="3"/>
        <v>13.523062030111337</v>
      </c>
      <c r="G20" s="19">
        <f t="shared" si="4"/>
        <v>5.4092248120445348</v>
      </c>
      <c r="H20" s="50"/>
    </row>
    <row r="21" spans="1:8" x14ac:dyDescent="0.2">
      <c r="A21" s="8">
        <f t="shared" si="5"/>
        <v>14</v>
      </c>
      <c r="B21" s="17">
        <v>47730.86</v>
      </c>
      <c r="C21" s="17">
        <f t="shared" si="0"/>
        <v>54828.438882000002</v>
      </c>
      <c r="D21" s="17">
        <f t="shared" si="1"/>
        <v>4569.0365735000005</v>
      </c>
      <c r="E21" s="18">
        <f t="shared" si="2"/>
        <v>27.74718566902834</v>
      </c>
      <c r="F21" s="18">
        <f t="shared" si="3"/>
        <v>13.87359283451417</v>
      </c>
      <c r="G21" s="19">
        <f t="shared" si="4"/>
        <v>5.5494371338056681</v>
      </c>
      <c r="H21" s="50"/>
    </row>
    <row r="22" spans="1:8" x14ac:dyDescent="0.2">
      <c r="A22" s="8">
        <f t="shared" si="5"/>
        <v>15</v>
      </c>
      <c r="B22" s="17">
        <v>48033.82</v>
      </c>
      <c r="C22" s="17">
        <f t="shared" si="0"/>
        <v>55176.449034000005</v>
      </c>
      <c r="D22" s="17">
        <f t="shared" si="1"/>
        <v>4598.0374195000004</v>
      </c>
      <c r="E22" s="18">
        <f t="shared" si="2"/>
        <v>27.923304167004051</v>
      </c>
      <c r="F22" s="18">
        <f t="shared" si="3"/>
        <v>13.961652083502026</v>
      </c>
      <c r="G22" s="19">
        <f t="shared" si="4"/>
        <v>5.5846608334008101</v>
      </c>
      <c r="H22" s="50"/>
    </row>
    <row r="23" spans="1:8" x14ac:dyDescent="0.2">
      <c r="A23" s="8">
        <f t="shared" si="5"/>
        <v>16</v>
      </c>
      <c r="B23" s="17">
        <v>49235.45</v>
      </c>
      <c r="C23" s="17">
        <f t="shared" si="0"/>
        <v>56556.761415000001</v>
      </c>
      <c r="D23" s="17">
        <f t="shared" si="1"/>
        <v>4713.0634512500001</v>
      </c>
      <c r="E23" s="18">
        <f t="shared" si="2"/>
        <v>28.621842821356275</v>
      </c>
      <c r="F23" s="18">
        <f t="shared" si="3"/>
        <v>14.310921410678137</v>
      </c>
      <c r="G23" s="19">
        <f t="shared" si="4"/>
        <v>5.7243685642712547</v>
      </c>
      <c r="H23" s="50"/>
    </row>
    <row r="24" spans="1:8" x14ac:dyDescent="0.2">
      <c r="A24" s="8">
        <f t="shared" si="5"/>
        <v>17</v>
      </c>
      <c r="B24" s="17">
        <v>49534.239999999998</v>
      </c>
      <c r="C24" s="17">
        <f t="shared" si="0"/>
        <v>56899.981487999998</v>
      </c>
      <c r="D24" s="17">
        <f t="shared" si="1"/>
        <v>4741.6651240000001</v>
      </c>
      <c r="E24" s="18">
        <f t="shared" si="2"/>
        <v>28.795537190283401</v>
      </c>
      <c r="F24" s="18">
        <f t="shared" si="3"/>
        <v>14.3977685951417</v>
      </c>
      <c r="G24" s="19">
        <f t="shared" si="4"/>
        <v>5.75910743805668</v>
      </c>
      <c r="H24" s="50"/>
    </row>
    <row r="25" spans="1:8" x14ac:dyDescent="0.2">
      <c r="A25" s="8">
        <f t="shared" si="5"/>
        <v>18</v>
      </c>
      <c r="B25" s="17">
        <v>50705.4</v>
      </c>
      <c r="C25" s="17">
        <f t="shared" si="0"/>
        <v>58245.292980000006</v>
      </c>
      <c r="D25" s="17">
        <f t="shared" si="1"/>
        <v>4853.7744149999999</v>
      </c>
      <c r="E25" s="18">
        <f t="shared" si="2"/>
        <v>29.476362844129557</v>
      </c>
      <c r="F25" s="18">
        <f t="shared" si="3"/>
        <v>14.738181422064779</v>
      </c>
      <c r="G25" s="19">
        <f t="shared" si="4"/>
        <v>5.8952725688259111</v>
      </c>
      <c r="H25" s="50"/>
    </row>
    <row r="26" spans="1:8" x14ac:dyDescent="0.2">
      <c r="A26" s="8">
        <f t="shared" si="5"/>
        <v>19</v>
      </c>
      <c r="B26" s="17">
        <v>50967.54</v>
      </c>
      <c r="C26" s="17">
        <f t="shared" si="0"/>
        <v>58546.413198000002</v>
      </c>
      <c r="D26" s="17">
        <f t="shared" si="1"/>
        <v>4878.8677665000005</v>
      </c>
      <c r="E26" s="18">
        <f t="shared" si="2"/>
        <v>29.628751618421052</v>
      </c>
      <c r="F26" s="18">
        <f t="shared" si="3"/>
        <v>14.814375809210526</v>
      </c>
      <c r="G26" s="19">
        <f t="shared" si="4"/>
        <v>5.9257503236842108</v>
      </c>
      <c r="H26" s="50"/>
    </row>
    <row r="27" spans="1:8" x14ac:dyDescent="0.2">
      <c r="A27" s="8">
        <f t="shared" si="5"/>
        <v>20</v>
      </c>
      <c r="B27" s="17">
        <v>52107.19</v>
      </c>
      <c r="C27" s="17">
        <f t="shared" si="0"/>
        <v>59855.529153000003</v>
      </c>
      <c r="D27" s="17">
        <f t="shared" si="1"/>
        <v>4987.9607627500009</v>
      </c>
      <c r="E27" s="18">
        <f t="shared" si="2"/>
        <v>30.291259692813767</v>
      </c>
      <c r="F27" s="18">
        <f t="shared" si="3"/>
        <v>15.145629846406884</v>
      </c>
      <c r="G27" s="19">
        <f t="shared" si="4"/>
        <v>6.0582519385627531</v>
      </c>
      <c r="H27" s="50"/>
    </row>
    <row r="28" spans="1:8" x14ac:dyDescent="0.2">
      <c r="A28" s="8">
        <f t="shared" si="5"/>
        <v>21</v>
      </c>
      <c r="B28" s="17">
        <v>52325.37</v>
      </c>
      <c r="C28" s="17">
        <f t="shared" si="0"/>
        <v>60106.152519000003</v>
      </c>
      <c r="D28" s="17">
        <f t="shared" si="1"/>
        <v>5008.8460432500005</v>
      </c>
      <c r="E28" s="18">
        <f t="shared" si="2"/>
        <v>30.418093380060728</v>
      </c>
      <c r="F28" s="18">
        <f t="shared" si="3"/>
        <v>15.209046690030364</v>
      </c>
      <c r="G28" s="19">
        <f t="shared" si="4"/>
        <v>6.0836186760121453</v>
      </c>
      <c r="H28" s="50"/>
    </row>
    <row r="29" spans="1:8" x14ac:dyDescent="0.2">
      <c r="A29" s="8">
        <f t="shared" si="5"/>
        <v>22</v>
      </c>
      <c r="B29" s="17">
        <v>53924.25</v>
      </c>
      <c r="C29" s="17">
        <f t="shared" si="0"/>
        <v>61942.785975000006</v>
      </c>
      <c r="D29" s="17">
        <f t="shared" si="1"/>
        <v>5161.8988312500005</v>
      </c>
      <c r="E29" s="18">
        <f t="shared" si="2"/>
        <v>31.347563752530366</v>
      </c>
      <c r="F29" s="18">
        <f t="shared" si="3"/>
        <v>15.673781876265183</v>
      </c>
      <c r="G29" s="19">
        <f t="shared" si="4"/>
        <v>6.269512750506073</v>
      </c>
      <c r="H29" s="50"/>
    </row>
    <row r="30" spans="1:8" x14ac:dyDescent="0.2">
      <c r="A30" s="8">
        <f t="shared" si="5"/>
        <v>23</v>
      </c>
      <c r="B30" s="17">
        <v>55749.29</v>
      </c>
      <c r="C30" s="17">
        <f t="shared" si="0"/>
        <v>64039.209423000008</v>
      </c>
      <c r="D30" s="17">
        <f t="shared" si="1"/>
        <v>5336.6007852500006</v>
      </c>
      <c r="E30" s="18">
        <f t="shared" si="2"/>
        <v>32.408506793016201</v>
      </c>
      <c r="F30" s="18">
        <f t="shared" si="3"/>
        <v>16.204253396508101</v>
      </c>
      <c r="G30" s="19">
        <f t="shared" si="4"/>
        <v>6.4817013586032406</v>
      </c>
      <c r="H30" s="50"/>
    </row>
    <row r="31" spans="1:8" x14ac:dyDescent="0.2">
      <c r="A31" s="8">
        <f t="shared" si="5"/>
        <v>24</v>
      </c>
      <c r="B31" s="17">
        <v>57554.89</v>
      </c>
      <c r="C31" s="17">
        <f t="shared" si="0"/>
        <v>66113.302143000008</v>
      </c>
      <c r="D31" s="17">
        <f t="shared" si="1"/>
        <v>5509.4418452500004</v>
      </c>
      <c r="E31" s="18">
        <f t="shared" si="2"/>
        <v>33.458148857793525</v>
      </c>
      <c r="F31" s="18">
        <f t="shared" si="3"/>
        <v>16.729074428896762</v>
      </c>
      <c r="G31" s="19">
        <f t="shared" si="4"/>
        <v>6.6916297715587048</v>
      </c>
      <c r="H31" s="50"/>
    </row>
    <row r="32" spans="1:8" x14ac:dyDescent="0.2">
      <c r="A32" s="8">
        <f t="shared" si="5"/>
        <v>25</v>
      </c>
      <c r="B32" s="17">
        <v>57678.96</v>
      </c>
      <c r="C32" s="17">
        <f t="shared" si="0"/>
        <v>66255.821351999999</v>
      </c>
      <c r="D32" s="17">
        <f t="shared" si="1"/>
        <v>5521.3184460000002</v>
      </c>
      <c r="E32" s="18">
        <f t="shared" si="2"/>
        <v>33.530273963562756</v>
      </c>
      <c r="F32" s="18">
        <f t="shared" si="3"/>
        <v>16.765136981781378</v>
      </c>
      <c r="G32" s="19">
        <f t="shared" si="4"/>
        <v>6.7060547927125516</v>
      </c>
      <c r="H32" s="50"/>
    </row>
    <row r="33" spans="1:8" x14ac:dyDescent="0.2">
      <c r="A33" s="8">
        <f t="shared" si="5"/>
        <v>26</v>
      </c>
      <c r="B33" s="17">
        <v>57775.75</v>
      </c>
      <c r="C33" s="17">
        <f t="shared" si="0"/>
        <v>66367.004025000002</v>
      </c>
      <c r="D33" s="17">
        <f t="shared" si="1"/>
        <v>5530.5836687499996</v>
      </c>
      <c r="E33" s="18">
        <f t="shared" si="2"/>
        <v>33.586540498481781</v>
      </c>
      <c r="F33" s="18">
        <f t="shared" si="3"/>
        <v>16.793270249240891</v>
      </c>
      <c r="G33" s="19">
        <f t="shared" si="4"/>
        <v>6.7173080996963561</v>
      </c>
      <c r="H33" s="50"/>
    </row>
    <row r="34" spans="1:8" x14ac:dyDescent="0.2">
      <c r="A34" s="8">
        <f t="shared" si="5"/>
        <v>27</v>
      </c>
      <c r="B34" s="17">
        <v>57885.13</v>
      </c>
      <c r="C34" s="17">
        <f t="shared" si="0"/>
        <v>66492.648830999999</v>
      </c>
      <c r="D34" s="17">
        <f t="shared" si="1"/>
        <v>5541.0540692499999</v>
      </c>
      <c r="E34" s="18">
        <f t="shared" si="2"/>
        <v>33.650125926619431</v>
      </c>
      <c r="F34" s="18">
        <f t="shared" si="3"/>
        <v>16.825062963309716</v>
      </c>
      <c r="G34" s="19">
        <f t="shared" si="4"/>
        <v>6.7300251853238864</v>
      </c>
      <c r="H34" s="50"/>
    </row>
    <row r="35" spans="1:8" x14ac:dyDescent="0.2">
      <c r="A35" s="8">
        <f t="shared" si="5"/>
        <v>28</v>
      </c>
      <c r="B35" s="17">
        <v>57968.24</v>
      </c>
      <c r="C35" s="17">
        <f t="shared" si="0"/>
        <v>66588.117287999994</v>
      </c>
      <c r="D35" s="17">
        <f t="shared" si="1"/>
        <v>5549.0097740000001</v>
      </c>
      <c r="E35" s="18">
        <f t="shared" si="2"/>
        <v>33.698439923076918</v>
      </c>
      <c r="F35" s="18">
        <f t="shared" si="3"/>
        <v>16.849219961538459</v>
      </c>
      <c r="G35" s="19">
        <f t="shared" si="4"/>
        <v>6.7396879846153839</v>
      </c>
      <c r="H35" s="50"/>
    </row>
    <row r="36" spans="1:8" x14ac:dyDescent="0.2">
      <c r="A36" s="8">
        <f t="shared" si="5"/>
        <v>29</v>
      </c>
      <c r="B36" s="17">
        <v>58045.19</v>
      </c>
      <c r="C36" s="17">
        <f t="shared" si="0"/>
        <v>66676.509753000006</v>
      </c>
      <c r="D36" s="17">
        <f t="shared" si="1"/>
        <v>5556.3758127500005</v>
      </c>
      <c r="E36" s="18">
        <f t="shared" si="2"/>
        <v>33.743172951923079</v>
      </c>
      <c r="F36" s="18">
        <f t="shared" si="3"/>
        <v>16.871586475961539</v>
      </c>
      <c r="G36" s="19">
        <f t="shared" si="4"/>
        <v>6.7486345903846159</v>
      </c>
      <c r="H36" s="50"/>
    </row>
    <row r="37" spans="1:8" x14ac:dyDescent="0.2">
      <c r="A37" s="8">
        <f t="shared" si="5"/>
        <v>30</v>
      </c>
      <c r="B37" s="17">
        <v>58116.53</v>
      </c>
      <c r="C37" s="17">
        <f t="shared" si="0"/>
        <v>66758.458010999995</v>
      </c>
      <c r="D37" s="17">
        <f t="shared" si="1"/>
        <v>5563.2048342500002</v>
      </c>
      <c r="E37" s="18">
        <f t="shared" si="2"/>
        <v>33.784644742408908</v>
      </c>
      <c r="F37" s="18">
        <f t="shared" si="3"/>
        <v>16.892322371204454</v>
      </c>
      <c r="G37" s="19">
        <f t="shared" si="4"/>
        <v>6.7569289484817814</v>
      </c>
      <c r="H37" s="50"/>
    </row>
    <row r="38" spans="1:8" x14ac:dyDescent="0.2">
      <c r="A38" s="8">
        <f t="shared" si="5"/>
        <v>31</v>
      </c>
      <c r="B38" s="17">
        <v>58182.559999999998</v>
      </c>
      <c r="C38" s="17">
        <f t="shared" si="0"/>
        <v>66834.306672000006</v>
      </c>
      <c r="D38" s="17">
        <f t="shared" si="1"/>
        <v>5569.5255559999996</v>
      </c>
      <c r="E38" s="18">
        <f t="shared" si="2"/>
        <v>33.823029692307692</v>
      </c>
      <c r="F38" s="18">
        <f t="shared" si="3"/>
        <v>16.911514846153846</v>
      </c>
      <c r="G38" s="19">
        <f t="shared" si="4"/>
        <v>6.7646059384615382</v>
      </c>
      <c r="H38" s="50"/>
    </row>
    <row r="39" spans="1:8" x14ac:dyDescent="0.2">
      <c r="A39" s="8">
        <f t="shared" si="5"/>
        <v>32</v>
      </c>
      <c r="B39" s="17">
        <v>58243.72</v>
      </c>
      <c r="C39" s="17">
        <f t="shared" si="0"/>
        <v>66904.561163999999</v>
      </c>
      <c r="D39" s="17">
        <f t="shared" si="1"/>
        <v>5575.3800970000002</v>
      </c>
      <c r="E39" s="18">
        <f t="shared" si="2"/>
        <v>33.858583585020241</v>
      </c>
      <c r="F39" s="18">
        <f t="shared" si="3"/>
        <v>16.929291792510121</v>
      </c>
      <c r="G39" s="19">
        <f t="shared" si="4"/>
        <v>6.7717167170040486</v>
      </c>
      <c r="H39" s="50"/>
    </row>
    <row r="40" spans="1:8" x14ac:dyDescent="0.2">
      <c r="A40" s="8">
        <f t="shared" si="5"/>
        <v>33</v>
      </c>
      <c r="B40" s="17">
        <v>58300.33</v>
      </c>
      <c r="C40" s="17">
        <f t="shared" si="0"/>
        <v>66969.589071000009</v>
      </c>
      <c r="D40" s="17">
        <f t="shared" si="1"/>
        <v>5580.7990892500002</v>
      </c>
      <c r="E40" s="18">
        <f t="shared" si="2"/>
        <v>33.891492444838065</v>
      </c>
      <c r="F40" s="18">
        <f t="shared" si="3"/>
        <v>16.945746222419032</v>
      </c>
      <c r="G40" s="19">
        <f t="shared" si="4"/>
        <v>6.7782984889676126</v>
      </c>
      <c r="H40" s="50"/>
    </row>
    <row r="41" spans="1:8" x14ac:dyDescent="0.2">
      <c r="A41" s="8">
        <f t="shared" si="5"/>
        <v>34</v>
      </c>
      <c r="B41" s="17">
        <v>58352.78</v>
      </c>
      <c r="C41" s="17">
        <f t="shared" si="0"/>
        <v>67029.838386000003</v>
      </c>
      <c r="D41" s="17">
        <f t="shared" si="1"/>
        <v>5585.8198655000006</v>
      </c>
      <c r="E41" s="18">
        <f t="shared" si="2"/>
        <v>33.921982988866397</v>
      </c>
      <c r="F41" s="18">
        <f t="shared" si="3"/>
        <v>16.960991494433198</v>
      </c>
      <c r="G41" s="19">
        <f t="shared" si="4"/>
        <v>6.784396597773279</v>
      </c>
      <c r="H41" s="50"/>
    </row>
    <row r="42" spans="1:8" x14ac:dyDescent="0.2">
      <c r="A42" s="20">
        <f t="shared" si="5"/>
        <v>35</v>
      </c>
      <c r="B42" s="21">
        <v>58401.31</v>
      </c>
      <c r="C42" s="21">
        <f t="shared" si="0"/>
        <v>67085.584797000003</v>
      </c>
      <c r="D42" s="21">
        <f t="shared" si="1"/>
        <v>5590.46539975</v>
      </c>
      <c r="E42" s="22">
        <f t="shared" si="2"/>
        <v>33.95019473532389</v>
      </c>
      <c r="F42" s="22">
        <f t="shared" si="3"/>
        <v>16.975097367661945</v>
      </c>
      <c r="G42" s="23">
        <f t="shared" si="4"/>
        <v>6.7900389470647777</v>
      </c>
      <c r="H42" s="50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2"/>
  <sheetViews>
    <sheetView zoomScaleNormal="100" workbookViewId="0">
      <selection activeCell="A3" sqref="A3"/>
    </sheetView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7" width="12.28515625" style="2" customWidth="1"/>
    <col min="8" max="8" width="12.28515625" style="47" customWidth="1"/>
    <col min="9" max="16384" width="8.85546875" style="2"/>
  </cols>
  <sheetData>
    <row r="1" spans="1:8" ht="15" x14ac:dyDescent="0.25">
      <c r="A1" s="1" t="s">
        <v>15</v>
      </c>
      <c r="B1" s="1" t="s">
        <v>58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6"/>
      <c r="G4" s="42"/>
      <c r="H4" s="48"/>
    </row>
    <row r="5" spans="1:8" x14ac:dyDescent="0.2">
      <c r="A5" s="8"/>
      <c r="B5" s="9">
        <v>1</v>
      </c>
      <c r="C5" s="10"/>
      <c r="D5" s="10"/>
      <c r="E5" s="43" t="s">
        <v>5</v>
      </c>
      <c r="F5" s="51"/>
      <c r="G5" s="45"/>
      <c r="H5" s="49"/>
    </row>
    <row r="6" spans="1:8" s="16" customFormat="1" x14ac:dyDescent="0.2">
      <c r="A6" s="11"/>
      <c r="B6" s="13" t="str">
        <f>'L4'!$B$6</f>
        <v>basis 01/01/2022</v>
      </c>
      <c r="C6" s="12">
        <f>D2</f>
        <v>45261</v>
      </c>
      <c r="D6" s="12">
        <f>C6</f>
        <v>45261</v>
      </c>
      <c r="E6" s="13">
        <v>1</v>
      </c>
      <c r="F6" s="14">
        <v>0.5</v>
      </c>
      <c r="G6" s="15">
        <v>0.2</v>
      </c>
      <c r="H6" s="49"/>
    </row>
    <row r="7" spans="1:8" x14ac:dyDescent="0.2">
      <c r="A7" s="8">
        <v>0</v>
      </c>
      <c r="B7" s="17">
        <v>28017.43</v>
      </c>
      <c r="C7" s="17">
        <f t="shared" ref="C7:C42" si="0">B7*$D$3</f>
        <v>32183.621841</v>
      </c>
      <c r="D7" s="17">
        <f t="shared" ref="D7:D42" si="1">B7/12*$D$3</f>
        <v>2681.96848675</v>
      </c>
      <c r="E7" s="18">
        <f t="shared" ref="E7:E42" si="2">C7/1976</f>
        <v>16.287258016700406</v>
      </c>
      <c r="F7" s="18">
        <f>E7/2</f>
        <v>8.143629008350203</v>
      </c>
      <c r="G7" s="19">
        <f>E7/5</f>
        <v>3.2574516033400811</v>
      </c>
      <c r="H7" s="50"/>
    </row>
    <row r="8" spans="1:8" x14ac:dyDescent="0.2">
      <c r="A8" s="8">
        <f>A7+1</f>
        <v>1</v>
      </c>
      <c r="B8" s="17">
        <v>28899.68</v>
      </c>
      <c r="C8" s="17">
        <f t="shared" si="0"/>
        <v>33197.062416000001</v>
      </c>
      <c r="D8" s="17">
        <f t="shared" si="1"/>
        <v>2766.4218680000004</v>
      </c>
      <c r="E8" s="18">
        <f t="shared" si="2"/>
        <v>16.800132801619434</v>
      </c>
      <c r="F8" s="18">
        <f t="shared" ref="F8:F42" si="3">E8/2</f>
        <v>8.4000664008097168</v>
      </c>
      <c r="G8" s="19">
        <f t="shared" ref="G8:G42" si="4">E8/5</f>
        <v>3.3600265603238868</v>
      </c>
      <c r="H8" s="50"/>
    </row>
    <row r="9" spans="1:8" x14ac:dyDescent="0.2">
      <c r="A9" s="8">
        <f t="shared" ref="A9:A42" si="5">A8+1</f>
        <v>2</v>
      </c>
      <c r="B9" s="17">
        <v>29736.12</v>
      </c>
      <c r="C9" s="17">
        <f t="shared" si="0"/>
        <v>34157.881044000002</v>
      </c>
      <c r="D9" s="17">
        <f t="shared" si="1"/>
        <v>2846.4900869999997</v>
      </c>
      <c r="E9" s="18">
        <f t="shared" si="2"/>
        <v>17.286377046558705</v>
      </c>
      <c r="F9" s="18">
        <f t="shared" si="3"/>
        <v>8.6431885232793526</v>
      </c>
      <c r="G9" s="19">
        <f t="shared" si="4"/>
        <v>3.457275409311741</v>
      </c>
      <c r="H9" s="50"/>
    </row>
    <row r="10" spans="1:8" x14ac:dyDescent="0.2">
      <c r="A10" s="8">
        <f t="shared" si="5"/>
        <v>3</v>
      </c>
      <c r="B10" s="17">
        <v>30410.18</v>
      </c>
      <c r="C10" s="17">
        <f t="shared" si="0"/>
        <v>34932.173766</v>
      </c>
      <c r="D10" s="17">
        <f t="shared" si="1"/>
        <v>2911.0144805000004</v>
      </c>
      <c r="E10" s="18">
        <f t="shared" si="2"/>
        <v>17.67822559008097</v>
      </c>
      <c r="F10" s="18">
        <f t="shared" si="3"/>
        <v>8.8391127950404851</v>
      </c>
      <c r="G10" s="19">
        <f t="shared" si="4"/>
        <v>3.5356451180161939</v>
      </c>
      <c r="H10" s="50"/>
    </row>
    <row r="11" spans="1:8" x14ac:dyDescent="0.2">
      <c r="A11" s="8">
        <f t="shared" si="5"/>
        <v>4</v>
      </c>
      <c r="B11" s="17">
        <v>31484.720000000001</v>
      </c>
      <c r="C11" s="17">
        <f t="shared" si="0"/>
        <v>36166.497864000004</v>
      </c>
      <c r="D11" s="17">
        <f t="shared" si="1"/>
        <v>3013.8748220000002</v>
      </c>
      <c r="E11" s="18">
        <f t="shared" si="2"/>
        <v>18.302883534412956</v>
      </c>
      <c r="F11" s="18">
        <f t="shared" si="3"/>
        <v>9.1514417672064781</v>
      </c>
      <c r="G11" s="19">
        <f t="shared" si="4"/>
        <v>3.6605767068825914</v>
      </c>
      <c r="H11" s="50"/>
    </row>
    <row r="12" spans="1:8" x14ac:dyDescent="0.2">
      <c r="A12" s="8">
        <f t="shared" si="5"/>
        <v>5</v>
      </c>
      <c r="B12" s="17">
        <v>31497.98</v>
      </c>
      <c r="C12" s="17">
        <f t="shared" si="0"/>
        <v>36181.729626</v>
      </c>
      <c r="D12" s="17">
        <f t="shared" si="1"/>
        <v>3015.1441354999997</v>
      </c>
      <c r="E12" s="18">
        <f t="shared" si="2"/>
        <v>18.310591915991903</v>
      </c>
      <c r="F12" s="18">
        <f t="shared" si="3"/>
        <v>9.1552959579959516</v>
      </c>
      <c r="G12" s="19">
        <f t="shared" si="4"/>
        <v>3.6621183831983806</v>
      </c>
      <c r="H12" s="50"/>
    </row>
    <row r="13" spans="1:8" x14ac:dyDescent="0.2">
      <c r="A13" s="8">
        <f t="shared" si="5"/>
        <v>6</v>
      </c>
      <c r="B13" s="17">
        <v>32918.76</v>
      </c>
      <c r="C13" s="17">
        <f t="shared" si="0"/>
        <v>37813.779612000006</v>
      </c>
      <c r="D13" s="17">
        <f t="shared" si="1"/>
        <v>3151.1483010000002</v>
      </c>
      <c r="E13" s="18">
        <f t="shared" si="2"/>
        <v>19.1365281437247</v>
      </c>
      <c r="F13" s="18">
        <f t="shared" si="3"/>
        <v>9.56826407186235</v>
      </c>
      <c r="G13" s="19">
        <f t="shared" si="4"/>
        <v>3.8273056287449401</v>
      </c>
      <c r="H13" s="50"/>
    </row>
    <row r="14" spans="1:8" x14ac:dyDescent="0.2">
      <c r="A14" s="8">
        <f t="shared" si="5"/>
        <v>7</v>
      </c>
      <c r="B14" s="17">
        <v>32918.76</v>
      </c>
      <c r="C14" s="17">
        <f t="shared" si="0"/>
        <v>37813.779612000006</v>
      </c>
      <c r="D14" s="17">
        <f t="shared" si="1"/>
        <v>3151.1483010000002</v>
      </c>
      <c r="E14" s="18">
        <f t="shared" si="2"/>
        <v>19.1365281437247</v>
      </c>
      <c r="F14" s="18">
        <f t="shared" si="3"/>
        <v>9.56826407186235</v>
      </c>
      <c r="G14" s="19">
        <f t="shared" si="4"/>
        <v>3.8273056287449401</v>
      </c>
      <c r="H14" s="50"/>
    </row>
    <row r="15" spans="1:8" x14ac:dyDescent="0.2">
      <c r="A15" s="8">
        <f t="shared" si="5"/>
        <v>8</v>
      </c>
      <c r="B15" s="17">
        <v>33927.54</v>
      </c>
      <c r="C15" s="17">
        <f t="shared" si="0"/>
        <v>38972.565198000004</v>
      </c>
      <c r="D15" s="17">
        <f t="shared" si="1"/>
        <v>3247.7137665</v>
      </c>
      <c r="E15" s="18">
        <f t="shared" si="2"/>
        <v>19.72295809615385</v>
      </c>
      <c r="F15" s="18">
        <f t="shared" si="3"/>
        <v>9.8614790480769248</v>
      </c>
      <c r="G15" s="19">
        <f t="shared" si="4"/>
        <v>3.9445916192307697</v>
      </c>
      <c r="H15" s="50"/>
    </row>
    <row r="16" spans="1:8" x14ac:dyDescent="0.2">
      <c r="A16" s="8">
        <f t="shared" si="5"/>
        <v>9</v>
      </c>
      <c r="B16" s="17">
        <v>33960.54</v>
      </c>
      <c r="C16" s="17">
        <f t="shared" si="0"/>
        <v>39010.472298000001</v>
      </c>
      <c r="D16" s="17">
        <f t="shared" si="1"/>
        <v>3250.8726915000002</v>
      </c>
      <c r="E16" s="18">
        <f t="shared" si="2"/>
        <v>19.742141851214576</v>
      </c>
      <c r="F16" s="18">
        <f t="shared" si="3"/>
        <v>9.8710709256072882</v>
      </c>
      <c r="G16" s="19">
        <f t="shared" si="4"/>
        <v>3.9484283702429153</v>
      </c>
      <c r="H16" s="50"/>
    </row>
    <row r="17" spans="1:8" x14ac:dyDescent="0.2">
      <c r="A17" s="8">
        <f t="shared" si="5"/>
        <v>10</v>
      </c>
      <c r="B17" s="17">
        <v>35492.080000000002</v>
      </c>
      <c r="C17" s="17">
        <f t="shared" si="0"/>
        <v>40769.752296000006</v>
      </c>
      <c r="D17" s="17">
        <f t="shared" si="1"/>
        <v>3397.4793580000005</v>
      </c>
      <c r="E17" s="18">
        <f t="shared" si="2"/>
        <v>20.632465736842107</v>
      </c>
      <c r="F17" s="18">
        <f t="shared" si="3"/>
        <v>10.316232868421054</v>
      </c>
      <c r="G17" s="19">
        <f t="shared" si="4"/>
        <v>4.1264931473684214</v>
      </c>
      <c r="H17" s="50"/>
    </row>
    <row r="18" spans="1:8" x14ac:dyDescent="0.2">
      <c r="A18" s="8">
        <f t="shared" si="5"/>
        <v>11</v>
      </c>
      <c r="B18" s="17">
        <v>35503.589999999997</v>
      </c>
      <c r="C18" s="17">
        <f t="shared" si="0"/>
        <v>40782.973832999996</v>
      </c>
      <c r="D18" s="17">
        <f t="shared" si="1"/>
        <v>3398.58115275</v>
      </c>
      <c r="E18" s="18">
        <f t="shared" si="2"/>
        <v>20.639156798076922</v>
      </c>
      <c r="F18" s="18">
        <f t="shared" si="3"/>
        <v>10.319578399038461</v>
      </c>
      <c r="G18" s="19">
        <f t="shared" si="4"/>
        <v>4.1278313596153842</v>
      </c>
      <c r="H18" s="50"/>
    </row>
    <row r="19" spans="1:8" x14ac:dyDescent="0.2">
      <c r="A19" s="8">
        <f t="shared" si="5"/>
        <v>12</v>
      </c>
      <c r="B19" s="17">
        <v>37035.1</v>
      </c>
      <c r="C19" s="17">
        <f t="shared" si="0"/>
        <v>42542.219369999999</v>
      </c>
      <c r="D19" s="17">
        <f t="shared" si="1"/>
        <v>3545.1849474999999</v>
      </c>
      <c r="E19" s="18">
        <f t="shared" si="2"/>
        <v>21.529463243927125</v>
      </c>
      <c r="F19" s="18">
        <f t="shared" si="3"/>
        <v>10.764731621963563</v>
      </c>
      <c r="G19" s="19">
        <f t="shared" si="4"/>
        <v>4.3058926487854254</v>
      </c>
      <c r="H19" s="50"/>
    </row>
    <row r="20" spans="1:8" x14ac:dyDescent="0.2">
      <c r="A20" s="8">
        <f t="shared" si="5"/>
        <v>13</v>
      </c>
      <c r="B20" s="17">
        <v>37046.6</v>
      </c>
      <c r="C20" s="17">
        <f t="shared" si="0"/>
        <v>42555.42942</v>
      </c>
      <c r="D20" s="17">
        <f t="shared" si="1"/>
        <v>3546.285785</v>
      </c>
      <c r="E20" s="18">
        <f t="shared" si="2"/>
        <v>21.536148491902836</v>
      </c>
      <c r="F20" s="18">
        <f t="shared" si="3"/>
        <v>10.768074245951418</v>
      </c>
      <c r="G20" s="19">
        <f t="shared" si="4"/>
        <v>4.3072296983805671</v>
      </c>
      <c r="H20" s="50"/>
    </row>
    <row r="21" spans="1:8" x14ac:dyDescent="0.2">
      <c r="A21" s="8">
        <f t="shared" si="5"/>
        <v>14</v>
      </c>
      <c r="B21" s="17">
        <v>38578.15</v>
      </c>
      <c r="C21" s="17">
        <f t="shared" si="0"/>
        <v>44314.720905000002</v>
      </c>
      <c r="D21" s="17">
        <f t="shared" si="1"/>
        <v>3692.8934087500002</v>
      </c>
      <c r="E21" s="18">
        <f t="shared" si="2"/>
        <v>22.426478190789474</v>
      </c>
      <c r="F21" s="18">
        <f t="shared" si="3"/>
        <v>11.213239095394737</v>
      </c>
      <c r="G21" s="19">
        <f t="shared" si="4"/>
        <v>4.4852956381578952</v>
      </c>
      <c r="H21" s="50"/>
    </row>
    <row r="22" spans="1:8" x14ac:dyDescent="0.2">
      <c r="A22" s="8">
        <f t="shared" si="5"/>
        <v>15</v>
      </c>
      <c r="B22" s="17">
        <v>38589.61</v>
      </c>
      <c r="C22" s="17">
        <f t="shared" si="0"/>
        <v>44327.885007000004</v>
      </c>
      <c r="D22" s="17">
        <f t="shared" si="1"/>
        <v>3693.9904172500001</v>
      </c>
      <c r="E22" s="18">
        <f t="shared" si="2"/>
        <v>22.433140185728746</v>
      </c>
      <c r="F22" s="18">
        <f t="shared" si="3"/>
        <v>11.216570092864373</v>
      </c>
      <c r="G22" s="19">
        <f t="shared" si="4"/>
        <v>4.4866280371457492</v>
      </c>
      <c r="H22" s="50"/>
    </row>
    <row r="23" spans="1:8" x14ac:dyDescent="0.2">
      <c r="A23" s="8">
        <f t="shared" si="5"/>
        <v>16</v>
      </c>
      <c r="B23" s="17">
        <v>40121.160000000003</v>
      </c>
      <c r="C23" s="17">
        <f t="shared" si="0"/>
        <v>46087.176492000006</v>
      </c>
      <c r="D23" s="17">
        <f t="shared" si="1"/>
        <v>3840.5980410000006</v>
      </c>
      <c r="E23" s="18">
        <f t="shared" si="2"/>
        <v>23.323469884615388</v>
      </c>
      <c r="F23" s="18">
        <f t="shared" si="3"/>
        <v>11.661734942307694</v>
      </c>
      <c r="G23" s="19">
        <f t="shared" si="4"/>
        <v>4.6646939769230773</v>
      </c>
      <c r="H23" s="50"/>
    </row>
    <row r="24" spans="1:8" x14ac:dyDescent="0.2">
      <c r="A24" s="8">
        <f t="shared" si="5"/>
        <v>17</v>
      </c>
      <c r="B24" s="17">
        <v>40136.870000000003</v>
      </c>
      <c r="C24" s="17">
        <f t="shared" si="0"/>
        <v>46105.222569000005</v>
      </c>
      <c r="D24" s="17">
        <f t="shared" si="1"/>
        <v>3842.1018807500004</v>
      </c>
      <c r="E24" s="18">
        <f t="shared" si="2"/>
        <v>23.332602514676115</v>
      </c>
      <c r="F24" s="18">
        <f t="shared" si="3"/>
        <v>11.666301257338057</v>
      </c>
      <c r="G24" s="19">
        <f t="shared" si="4"/>
        <v>4.6665205029352226</v>
      </c>
      <c r="H24" s="50"/>
    </row>
    <row r="25" spans="1:8" x14ac:dyDescent="0.2">
      <c r="A25" s="8">
        <f t="shared" si="5"/>
        <v>18</v>
      </c>
      <c r="B25" s="17">
        <v>41668.42</v>
      </c>
      <c r="C25" s="17">
        <f t="shared" si="0"/>
        <v>47864.514053999999</v>
      </c>
      <c r="D25" s="17">
        <f t="shared" si="1"/>
        <v>3988.7095045000001</v>
      </c>
      <c r="E25" s="18">
        <f t="shared" si="2"/>
        <v>24.222932213562753</v>
      </c>
      <c r="F25" s="18">
        <f t="shared" si="3"/>
        <v>12.111466106781377</v>
      </c>
      <c r="G25" s="19">
        <f t="shared" si="4"/>
        <v>4.8445864427125507</v>
      </c>
      <c r="H25" s="50"/>
    </row>
    <row r="26" spans="1:8" x14ac:dyDescent="0.2">
      <c r="A26" s="8">
        <f t="shared" si="5"/>
        <v>19</v>
      </c>
      <c r="B26" s="17">
        <v>41685.08</v>
      </c>
      <c r="C26" s="17">
        <f t="shared" si="0"/>
        <v>47883.651396000001</v>
      </c>
      <c r="D26" s="17">
        <f t="shared" si="1"/>
        <v>3990.3042830000004</v>
      </c>
      <c r="E26" s="18">
        <f t="shared" si="2"/>
        <v>24.232617103238866</v>
      </c>
      <c r="F26" s="18">
        <f t="shared" si="3"/>
        <v>12.116308551619433</v>
      </c>
      <c r="G26" s="19">
        <f t="shared" si="4"/>
        <v>4.846523420647773</v>
      </c>
      <c r="H26" s="50"/>
    </row>
    <row r="27" spans="1:8" x14ac:dyDescent="0.2">
      <c r="A27" s="8">
        <f t="shared" si="5"/>
        <v>20</v>
      </c>
      <c r="B27" s="17">
        <v>43216.59</v>
      </c>
      <c r="C27" s="17">
        <f t="shared" si="0"/>
        <v>49642.896932999996</v>
      </c>
      <c r="D27" s="17">
        <f t="shared" si="1"/>
        <v>4136.9080777500003</v>
      </c>
      <c r="E27" s="18">
        <f t="shared" si="2"/>
        <v>25.122923549089066</v>
      </c>
      <c r="F27" s="18">
        <f t="shared" si="3"/>
        <v>12.561461774544533</v>
      </c>
      <c r="G27" s="19">
        <f t="shared" si="4"/>
        <v>5.0245847098178134</v>
      </c>
      <c r="H27" s="50"/>
    </row>
    <row r="28" spans="1:8" x14ac:dyDescent="0.2">
      <c r="A28" s="8">
        <f t="shared" si="5"/>
        <v>21</v>
      </c>
      <c r="B28" s="17">
        <v>43233.23</v>
      </c>
      <c r="C28" s="17">
        <f t="shared" si="0"/>
        <v>49662.011301000006</v>
      </c>
      <c r="D28" s="17">
        <f t="shared" si="1"/>
        <v>4138.5009417500005</v>
      </c>
      <c r="E28" s="18">
        <f t="shared" si="2"/>
        <v>25.132596812246966</v>
      </c>
      <c r="F28" s="18">
        <f t="shared" si="3"/>
        <v>12.566298406123483</v>
      </c>
      <c r="G28" s="19">
        <f t="shared" si="4"/>
        <v>5.0265193624493936</v>
      </c>
      <c r="H28" s="50"/>
    </row>
    <row r="29" spans="1:8" x14ac:dyDescent="0.2">
      <c r="A29" s="8">
        <f t="shared" si="5"/>
        <v>22</v>
      </c>
      <c r="B29" s="17">
        <v>44764.78</v>
      </c>
      <c r="C29" s="17">
        <f t="shared" si="0"/>
        <v>51421.302786</v>
      </c>
      <c r="D29" s="17">
        <f t="shared" si="1"/>
        <v>4285.1085654999997</v>
      </c>
      <c r="E29" s="18">
        <f t="shared" si="2"/>
        <v>26.022926511133605</v>
      </c>
      <c r="F29" s="18">
        <f t="shared" si="3"/>
        <v>13.011463255566802</v>
      </c>
      <c r="G29" s="19">
        <f t="shared" si="4"/>
        <v>5.2045853022267208</v>
      </c>
      <c r="H29" s="50"/>
    </row>
    <row r="30" spans="1:8" x14ac:dyDescent="0.2">
      <c r="A30" s="8">
        <f t="shared" si="5"/>
        <v>23</v>
      </c>
      <c r="B30" s="17">
        <v>46312.95</v>
      </c>
      <c r="C30" s="17">
        <f t="shared" si="0"/>
        <v>53199.685664999997</v>
      </c>
      <c r="D30" s="17">
        <f t="shared" si="1"/>
        <v>4433.3071387500004</v>
      </c>
      <c r="E30" s="18">
        <f t="shared" si="2"/>
        <v>26.922917846659917</v>
      </c>
      <c r="F30" s="18">
        <f t="shared" si="3"/>
        <v>13.461458923329959</v>
      </c>
      <c r="G30" s="19">
        <f t="shared" si="4"/>
        <v>5.3845835693319835</v>
      </c>
      <c r="H30" s="50"/>
    </row>
    <row r="31" spans="1:8" x14ac:dyDescent="0.2">
      <c r="A31" s="8">
        <f t="shared" si="5"/>
        <v>24</v>
      </c>
      <c r="B31" s="17">
        <v>47844.5</v>
      </c>
      <c r="C31" s="17">
        <f t="shared" si="0"/>
        <v>54958.977150000006</v>
      </c>
      <c r="D31" s="17">
        <f t="shared" si="1"/>
        <v>4579.9147624999996</v>
      </c>
      <c r="E31" s="18">
        <f t="shared" si="2"/>
        <v>27.813247545546563</v>
      </c>
      <c r="F31" s="18">
        <f t="shared" si="3"/>
        <v>13.906623772773282</v>
      </c>
      <c r="G31" s="19">
        <f t="shared" si="4"/>
        <v>5.5626495091093124</v>
      </c>
      <c r="H31" s="50"/>
    </row>
    <row r="32" spans="1:8" x14ac:dyDescent="0.2">
      <c r="A32" s="8">
        <f t="shared" si="5"/>
        <v>25</v>
      </c>
      <c r="B32" s="17">
        <v>47947.94</v>
      </c>
      <c r="C32" s="17">
        <f t="shared" si="0"/>
        <v>55077.798678000006</v>
      </c>
      <c r="D32" s="17">
        <f t="shared" si="1"/>
        <v>4589.8165565000008</v>
      </c>
      <c r="E32" s="18">
        <f t="shared" si="2"/>
        <v>27.873379897773283</v>
      </c>
      <c r="F32" s="18">
        <f t="shared" si="3"/>
        <v>13.936689948886642</v>
      </c>
      <c r="G32" s="19">
        <f t="shared" si="4"/>
        <v>5.574675979554657</v>
      </c>
      <c r="H32" s="50"/>
    </row>
    <row r="33" spans="1:8" x14ac:dyDescent="0.2">
      <c r="A33" s="8">
        <f t="shared" si="5"/>
        <v>26</v>
      </c>
      <c r="B33" s="17">
        <v>48028.4</v>
      </c>
      <c r="C33" s="17">
        <f t="shared" si="0"/>
        <v>55170.223080000003</v>
      </c>
      <c r="D33" s="17">
        <f t="shared" si="1"/>
        <v>4597.5185900000006</v>
      </c>
      <c r="E33" s="18">
        <f t="shared" si="2"/>
        <v>27.920153380566802</v>
      </c>
      <c r="F33" s="18">
        <f t="shared" si="3"/>
        <v>13.960076690283401</v>
      </c>
      <c r="G33" s="19">
        <f t="shared" si="4"/>
        <v>5.5840306761133602</v>
      </c>
      <c r="H33" s="50"/>
    </row>
    <row r="34" spans="1:8" x14ac:dyDescent="0.2">
      <c r="A34" s="8">
        <f t="shared" si="5"/>
        <v>27</v>
      </c>
      <c r="B34" s="17">
        <v>48119.68</v>
      </c>
      <c r="C34" s="17">
        <f t="shared" si="0"/>
        <v>55275.076416000004</v>
      </c>
      <c r="D34" s="17">
        <f t="shared" si="1"/>
        <v>4606.2563680000003</v>
      </c>
      <c r="E34" s="18">
        <f t="shared" si="2"/>
        <v>27.9732168097166</v>
      </c>
      <c r="F34" s="18">
        <f t="shared" si="3"/>
        <v>13.9866084048583</v>
      </c>
      <c r="G34" s="19">
        <f t="shared" si="4"/>
        <v>5.5946433619433202</v>
      </c>
      <c r="H34" s="50"/>
    </row>
    <row r="35" spans="1:8" x14ac:dyDescent="0.2">
      <c r="A35" s="8">
        <f t="shared" si="5"/>
        <v>28</v>
      </c>
      <c r="B35" s="17">
        <v>48188.77</v>
      </c>
      <c r="C35" s="17">
        <f t="shared" si="0"/>
        <v>55354.440098999999</v>
      </c>
      <c r="D35" s="17">
        <f t="shared" si="1"/>
        <v>4612.87000825</v>
      </c>
      <c r="E35" s="18">
        <f t="shared" si="2"/>
        <v>28.013380616902833</v>
      </c>
      <c r="F35" s="18">
        <f t="shared" si="3"/>
        <v>14.006690308451416</v>
      </c>
      <c r="G35" s="19">
        <f t="shared" si="4"/>
        <v>5.6026761233805669</v>
      </c>
      <c r="H35" s="50"/>
    </row>
    <row r="36" spans="1:8" x14ac:dyDescent="0.2">
      <c r="A36" s="8">
        <f t="shared" si="5"/>
        <v>29</v>
      </c>
      <c r="B36" s="17">
        <v>48252.74</v>
      </c>
      <c r="C36" s="17">
        <f t="shared" si="0"/>
        <v>55427.922438000001</v>
      </c>
      <c r="D36" s="17">
        <f t="shared" si="1"/>
        <v>4618.9935365000001</v>
      </c>
      <c r="E36" s="18">
        <f t="shared" si="2"/>
        <v>28.050568035425101</v>
      </c>
      <c r="F36" s="18">
        <f t="shared" si="3"/>
        <v>14.025284017712551</v>
      </c>
      <c r="G36" s="19">
        <f t="shared" si="4"/>
        <v>5.6101136070850206</v>
      </c>
      <c r="H36" s="50"/>
    </row>
    <row r="37" spans="1:8" x14ac:dyDescent="0.2">
      <c r="A37" s="8">
        <f t="shared" si="5"/>
        <v>30</v>
      </c>
      <c r="B37" s="17">
        <v>48312.05</v>
      </c>
      <c r="C37" s="17">
        <f t="shared" si="0"/>
        <v>55496.051835000006</v>
      </c>
      <c r="D37" s="17">
        <f t="shared" si="1"/>
        <v>4624.6709862500011</v>
      </c>
      <c r="E37" s="18">
        <f t="shared" si="2"/>
        <v>28.085046475202432</v>
      </c>
      <c r="F37" s="18">
        <f t="shared" si="3"/>
        <v>14.042523237601216</v>
      </c>
      <c r="G37" s="19">
        <f t="shared" si="4"/>
        <v>5.6170092950404866</v>
      </c>
      <c r="H37" s="50"/>
    </row>
    <row r="38" spans="1:8" x14ac:dyDescent="0.2">
      <c r="A38" s="8">
        <f t="shared" si="5"/>
        <v>31</v>
      </c>
      <c r="B38" s="17">
        <v>48366.94</v>
      </c>
      <c r="C38" s="17">
        <f t="shared" si="0"/>
        <v>55559.103978000006</v>
      </c>
      <c r="D38" s="17">
        <f t="shared" si="1"/>
        <v>4629.9253315000005</v>
      </c>
      <c r="E38" s="18">
        <f t="shared" si="2"/>
        <v>28.116955454453443</v>
      </c>
      <c r="F38" s="18">
        <f t="shared" si="3"/>
        <v>14.058477727226721</v>
      </c>
      <c r="G38" s="19">
        <f t="shared" si="4"/>
        <v>5.6233910908906886</v>
      </c>
      <c r="H38" s="50"/>
    </row>
    <row r="39" spans="1:8" x14ac:dyDescent="0.2">
      <c r="A39" s="8">
        <f t="shared" si="5"/>
        <v>32</v>
      </c>
      <c r="B39" s="17">
        <v>48417.78</v>
      </c>
      <c r="C39" s="17">
        <f t="shared" si="0"/>
        <v>55617.503885999999</v>
      </c>
      <c r="D39" s="17">
        <f t="shared" si="1"/>
        <v>4634.7919904999999</v>
      </c>
      <c r="E39" s="18">
        <f t="shared" si="2"/>
        <v>28.146510063765181</v>
      </c>
      <c r="F39" s="18">
        <f t="shared" si="3"/>
        <v>14.07325503188259</v>
      </c>
      <c r="G39" s="19">
        <f t="shared" si="4"/>
        <v>5.629302012753036</v>
      </c>
      <c r="H39" s="50"/>
    </row>
    <row r="40" spans="1:8" x14ac:dyDescent="0.2">
      <c r="A40" s="8">
        <f t="shared" si="5"/>
        <v>33</v>
      </c>
      <c r="B40" s="17">
        <v>48464.84</v>
      </c>
      <c r="C40" s="17">
        <f t="shared" si="0"/>
        <v>55671.561708000001</v>
      </c>
      <c r="D40" s="17">
        <f t="shared" si="1"/>
        <v>4639.2968089999995</v>
      </c>
      <c r="E40" s="18">
        <f t="shared" si="2"/>
        <v>28.173867261133605</v>
      </c>
      <c r="F40" s="18">
        <f t="shared" si="3"/>
        <v>14.086933630566802</v>
      </c>
      <c r="G40" s="19">
        <f t="shared" si="4"/>
        <v>5.634773452226721</v>
      </c>
      <c r="H40" s="50"/>
    </row>
    <row r="41" spans="1:8" x14ac:dyDescent="0.2">
      <c r="A41" s="8">
        <f t="shared" si="5"/>
        <v>34</v>
      </c>
      <c r="B41" s="17">
        <v>48508.44</v>
      </c>
      <c r="C41" s="17">
        <f t="shared" si="0"/>
        <v>55721.645028000006</v>
      </c>
      <c r="D41" s="17">
        <f t="shared" si="1"/>
        <v>4643.4704190000002</v>
      </c>
      <c r="E41" s="18">
        <f t="shared" si="2"/>
        <v>28.199213070850206</v>
      </c>
      <c r="F41" s="18">
        <f t="shared" si="3"/>
        <v>14.099606535425103</v>
      </c>
      <c r="G41" s="19">
        <f t="shared" si="4"/>
        <v>5.6398426141700408</v>
      </c>
      <c r="H41" s="50"/>
    </row>
    <row r="42" spans="1:8" x14ac:dyDescent="0.2">
      <c r="A42" s="20">
        <f t="shared" si="5"/>
        <v>35</v>
      </c>
      <c r="B42" s="21">
        <v>48548.79</v>
      </c>
      <c r="C42" s="21">
        <f t="shared" si="0"/>
        <v>55767.995073000006</v>
      </c>
      <c r="D42" s="21">
        <f t="shared" si="1"/>
        <v>4647.3329227499999</v>
      </c>
      <c r="E42" s="22">
        <f t="shared" si="2"/>
        <v>28.222669571356278</v>
      </c>
      <c r="F42" s="22">
        <f t="shared" si="3"/>
        <v>14.111334785678139</v>
      </c>
      <c r="G42" s="23">
        <f t="shared" si="4"/>
        <v>5.6445339142712552</v>
      </c>
      <c r="H42" s="50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42"/>
  <sheetViews>
    <sheetView zoomScaleNormal="100" workbookViewId="0">
      <selection activeCell="E7" sqref="E7"/>
    </sheetView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7" width="12.28515625" style="2" customWidth="1"/>
    <col min="8" max="8" width="12.28515625" style="47" customWidth="1"/>
    <col min="9" max="16384" width="8.85546875" style="2"/>
  </cols>
  <sheetData>
    <row r="1" spans="1:8" ht="15" x14ac:dyDescent="0.25">
      <c r="A1" s="1" t="s">
        <v>23</v>
      </c>
      <c r="B1" s="1" t="s">
        <v>69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6"/>
      <c r="G4" s="42"/>
      <c r="H4" s="48"/>
    </row>
    <row r="5" spans="1:8" x14ac:dyDescent="0.2">
      <c r="A5" s="8"/>
      <c r="B5" s="9">
        <v>1</v>
      </c>
      <c r="C5" s="10"/>
      <c r="D5" s="10"/>
      <c r="E5" s="43" t="s">
        <v>5</v>
      </c>
      <c r="F5" s="51"/>
      <c r="G5" s="45"/>
      <c r="H5" s="49"/>
    </row>
    <row r="6" spans="1:8" s="16" customFormat="1" x14ac:dyDescent="0.2">
      <c r="A6" s="11"/>
      <c r="B6" s="13" t="str">
        <f>'L4'!$B$6</f>
        <v>basis 01/01/2022</v>
      </c>
      <c r="C6" s="12">
        <f>D2</f>
        <v>45261</v>
      </c>
      <c r="D6" s="12">
        <f>C6</f>
        <v>45261</v>
      </c>
      <c r="E6" s="13">
        <v>1</v>
      </c>
      <c r="F6" s="14">
        <v>0.5</v>
      </c>
      <c r="G6" s="15">
        <v>0.2</v>
      </c>
      <c r="H6" s="49"/>
    </row>
    <row r="7" spans="1:8" x14ac:dyDescent="0.2">
      <c r="A7" s="8">
        <v>0</v>
      </c>
      <c r="B7" s="17">
        <v>30897.759999999998</v>
      </c>
      <c r="C7" s="17">
        <f t="shared" ref="C7:C42" si="0">B7*$D$3</f>
        <v>35492.256911999997</v>
      </c>
      <c r="D7" s="17">
        <f t="shared" ref="D7:D42" si="1">B7/12*$D$3</f>
        <v>2957.6880759999999</v>
      </c>
      <c r="E7" s="18">
        <f t="shared" ref="E7:E42" si="2">C7/1976</f>
        <v>17.961668477732793</v>
      </c>
      <c r="F7" s="18">
        <f>E7/2</f>
        <v>8.9808342388663966</v>
      </c>
      <c r="G7" s="19">
        <f>E7/5</f>
        <v>3.5923336955465586</v>
      </c>
      <c r="H7" s="50"/>
    </row>
    <row r="8" spans="1:8" x14ac:dyDescent="0.2">
      <c r="A8" s="8">
        <f>A7+1</f>
        <v>1</v>
      </c>
      <c r="B8" s="17">
        <v>31597.08</v>
      </c>
      <c r="C8" s="17">
        <f t="shared" si="0"/>
        <v>36295.565796000003</v>
      </c>
      <c r="D8" s="17">
        <f t="shared" si="1"/>
        <v>3024.6304830000004</v>
      </c>
      <c r="E8" s="18">
        <f t="shared" si="2"/>
        <v>18.368201313765184</v>
      </c>
      <c r="F8" s="18">
        <f t="shared" ref="F8:F42" si="3">E8/2</f>
        <v>9.1841006568825918</v>
      </c>
      <c r="G8" s="19">
        <f t="shared" ref="G8:G42" si="4">E8/5</f>
        <v>3.6736402627530369</v>
      </c>
      <c r="H8" s="50"/>
    </row>
    <row r="9" spans="1:8" x14ac:dyDescent="0.2">
      <c r="A9" s="8">
        <f t="shared" ref="A9:A42" si="5">A8+1</f>
        <v>2</v>
      </c>
      <c r="B9" s="17">
        <v>32554.9</v>
      </c>
      <c r="C9" s="17">
        <f t="shared" si="0"/>
        <v>37395.813630000004</v>
      </c>
      <c r="D9" s="17">
        <f t="shared" si="1"/>
        <v>3116.3178025000002</v>
      </c>
      <c r="E9" s="18">
        <f t="shared" si="2"/>
        <v>18.925006897773283</v>
      </c>
      <c r="F9" s="18">
        <f t="shared" si="3"/>
        <v>9.4625034488866415</v>
      </c>
      <c r="G9" s="19">
        <f t="shared" si="4"/>
        <v>3.7850013795546564</v>
      </c>
      <c r="H9" s="50"/>
    </row>
    <row r="10" spans="1:8" x14ac:dyDescent="0.2">
      <c r="A10" s="8">
        <f t="shared" si="5"/>
        <v>3</v>
      </c>
      <c r="B10" s="17">
        <v>33633.79</v>
      </c>
      <c r="C10" s="17">
        <f t="shared" si="0"/>
        <v>38635.134573000003</v>
      </c>
      <c r="D10" s="17">
        <f t="shared" si="1"/>
        <v>3219.5945477500004</v>
      </c>
      <c r="E10" s="18">
        <f t="shared" si="2"/>
        <v>19.552193609817817</v>
      </c>
      <c r="F10" s="18">
        <f t="shared" si="3"/>
        <v>9.7760968049089083</v>
      </c>
      <c r="G10" s="19">
        <f t="shared" si="4"/>
        <v>3.9104387219635632</v>
      </c>
      <c r="H10" s="50"/>
    </row>
    <row r="11" spans="1:8" x14ac:dyDescent="0.2">
      <c r="A11" s="8">
        <f t="shared" si="5"/>
        <v>4</v>
      </c>
      <c r="B11" s="17">
        <v>34587.269999999997</v>
      </c>
      <c r="C11" s="17">
        <f t="shared" si="0"/>
        <v>39730.397048999999</v>
      </c>
      <c r="D11" s="17">
        <f t="shared" si="1"/>
        <v>3310.8664207499996</v>
      </c>
      <c r="E11" s="18">
        <f t="shared" si="2"/>
        <v>20.106476239372469</v>
      </c>
      <c r="F11" s="18">
        <f t="shared" si="3"/>
        <v>10.053238119686235</v>
      </c>
      <c r="G11" s="19">
        <f t="shared" si="4"/>
        <v>4.0212952478744937</v>
      </c>
      <c r="H11" s="50"/>
    </row>
    <row r="12" spans="1:8" x14ac:dyDescent="0.2">
      <c r="A12" s="8">
        <f t="shared" si="5"/>
        <v>5</v>
      </c>
      <c r="B12" s="17">
        <v>35057.910000000003</v>
      </c>
      <c r="C12" s="17">
        <f t="shared" si="0"/>
        <v>40271.021217000009</v>
      </c>
      <c r="D12" s="17">
        <f t="shared" si="1"/>
        <v>3355.9184347500004</v>
      </c>
      <c r="E12" s="18">
        <f t="shared" si="2"/>
        <v>20.380071466093121</v>
      </c>
      <c r="F12" s="18">
        <f t="shared" si="3"/>
        <v>10.19003573304656</v>
      </c>
      <c r="G12" s="19">
        <f t="shared" si="4"/>
        <v>4.0760142932186243</v>
      </c>
      <c r="H12" s="50"/>
    </row>
    <row r="13" spans="1:8" x14ac:dyDescent="0.2">
      <c r="A13" s="8">
        <f t="shared" si="5"/>
        <v>6</v>
      </c>
      <c r="B13" s="17">
        <v>36081.919999999998</v>
      </c>
      <c r="C13" s="17">
        <f t="shared" si="0"/>
        <v>41447.301504000003</v>
      </c>
      <c r="D13" s="17">
        <f t="shared" si="1"/>
        <v>3453.9417919999996</v>
      </c>
      <c r="E13" s="18">
        <f t="shared" si="2"/>
        <v>20.975355012145751</v>
      </c>
      <c r="F13" s="18">
        <f t="shared" si="3"/>
        <v>10.487677506072876</v>
      </c>
      <c r="G13" s="19">
        <f t="shared" si="4"/>
        <v>4.1950710024291507</v>
      </c>
      <c r="H13" s="50"/>
    </row>
    <row r="14" spans="1:8" x14ac:dyDescent="0.2">
      <c r="A14" s="8">
        <f t="shared" si="5"/>
        <v>7</v>
      </c>
      <c r="B14" s="17">
        <v>37414.49</v>
      </c>
      <c r="C14" s="17">
        <f t="shared" si="0"/>
        <v>42978.024662999997</v>
      </c>
      <c r="D14" s="17">
        <f t="shared" si="1"/>
        <v>3581.50205525</v>
      </c>
      <c r="E14" s="18">
        <f t="shared" si="2"/>
        <v>21.750012481275302</v>
      </c>
      <c r="F14" s="18">
        <f t="shared" si="3"/>
        <v>10.875006240637651</v>
      </c>
      <c r="G14" s="19">
        <f t="shared" si="4"/>
        <v>4.3500024962550601</v>
      </c>
      <c r="H14" s="50"/>
    </row>
    <row r="15" spans="1:8" x14ac:dyDescent="0.2">
      <c r="A15" s="8">
        <f t="shared" si="5"/>
        <v>8</v>
      </c>
      <c r="B15" s="17">
        <v>37815.019999999997</v>
      </c>
      <c r="C15" s="17">
        <f t="shared" si="0"/>
        <v>43438.113473999998</v>
      </c>
      <c r="D15" s="17">
        <f t="shared" si="1"/>
        <v>3619.8427895</v>
      </c>
      <c r="E15" s="18">
        <f t="shared" si="2"/>
        <v>21.982850948380566</v>
      </c>
      <c r="F15" s="18">
        <f t="shared" si="3"/>
        <v>10.991425474190283</v>
      </c>
      <c r="G15" s="19">
        <f t="shared" si="4"/>
        <v>4.3965701896761136</v>
      </c>
      <c r="H15" s="50"/>
    </row>
    <row r="16" spans="1:8" x14ac:dyDescent="0.2">
      <c r="A16" s="8">
        <f t="shared" si="5"/>
        <v>9</v>
      </c>
      <c r="B16" s="17">
        <v>38656.28</v>
      </c>
      <c r="C16" s="17">
        <f t="shared" si="0"/>
        <v>44404.468836</v>
      </c>
      <c r="D16" s="17">
        <f t="shared" si="1"/>
        <v>3700.3724029999998</v>
      </c>
      <c r="E16" s="18">
        <f t="shared" si="2"/>
        <v>22.471897184210526</v>
      </c>
      <c r="F16" s="18">
        <f t="shared" si="3"/>
        <v>11.235948592105263</v>
      </c>
      <c r="G16" s="19">
        <f t="shared" si="4"/>
        <v>4.4943794368421051</v>
      </c>
      <c r="H16" s="50"/>
    </row>
    <row r="17" spans="1:8" x14ac:dyDescent="0.2">
      <c r="A17" s="8">
        <f t="shared" si="5"/>
        <v>10</v>
      </c>
      <c r="B17" s="17">
        <v>39260.639999999999</v>
      </c>
      <c r="C17" s="17">
        <f t="shared" si="0"/>
        <v>45098.697167999999</v>
      </c>
      <c r="D17" s="17">
        <f t="shared" si="1"/>
        <v>3758.2247640000001</v>
      </c>
      <c r="E17" s="18">
        <f t="shared" si="2"/>
        <v>22.82322731174089</v>
      </c>
      <c r="F17" s="18">
        <f t="shared" si="3"/>
        <v>11.411613655870445</v>
      </c>
      <c r="G17" s="19">
        <f t="shared" si="4"/>
        <v>4.564645462348178</v>
      </c>
      <c r="H17" s="50"/>
    </row>
    <row r="18" spans="1:8" x14ac:dyDescent="0.2">
      <c r="A18" s="8">
        <f t="shared" si="5"/>
        <v>11</v>
      </c>
      <c r="B18" s="17">
        <v>39811.480000000003</v>
      </c>
      <c r="C18" s="17">
        <f t="shared" si="0"/>
        <v>45731.447076000004</v>
      </c>
      <c r="D18" s="17">
        <f t="shared" si="1"/>
        <v>3810.9539230000005</v>
      </c>
      <c r="E18" s="18">
        <f t="shared" si="2"/>
        <v>23.14344487651822</v>
      </c>
      <c r="F18" s="18">
        <f t="shared" si="3"/>
        <v>11.57172243825911</v>
      </c>
      <c r="G18" s="19">
        <f t="shared" si="4"/>
        <v>4.6286889753036444</v>
      </c>
      <c r="H18" s="50"/>
    </row>
    <row r="19" spans="1:8" x14ac:dyDescent="0.2">
      <c r="A19" s="8">
        <f t="shared" si="5"/>
        <v>12</v>
      </c>
      <c r="B19" s="17">
        <v>40711.129999999997</v>
      </c>
      <c r="C19" s="17">
        <f t="shared" si="0"/>
        <v>46764.875030999996</v>
      </c>
      <c r="D19" s="17">
        <f t="shared" si="1"/>
        <v>3897.0729192499998</v>
      </c>
      <c r="E19" s="18">
        <f t="shared" si="2"/>
        <v>23.666434732287449</v>
      </c>
      <c r="F19" s="18">
        <f t="shared" si="3"/>
        <v>11.833217366143725</v>
      </c>
      <c r="G19" s="19">
        <f t="shared" si="4"/>
        <v>4.7332869464574898</v>
      </c>
      <c r="H19" s="50"/>
    </row>
    <row r="20" spans="1:8" x14ac:dyDescent="0.2">
      <c r="A20" s="8">
        <f t="shared" si="5"/>
        <v>13</v>
      </c>
      <c r="B20" s="17">
        <v>41013.19</v>
      </c>
      <c r="C20" s="17">
        <f t="shared" si="0"/>
        <v>47111.851353000005</v>
      </c>
      <c r="D20" s="17">
        <f t="shared" si="1"/>
        <v>3925.9876127500002</v>
      </c>
      <c r="E20" s="18">
        <f t="shared" si="2"/>
        <v>23.842030036943324</v>
      </c>
      <c r="F20" s="18">
        <f t="shared" si="3"/>
        <v>11.921015018471662</v>
      </c>
      <c r="G20" s="19">
        <f t="shared" si="4"/>
        <v>4.7684060073886645</v>
      </c>
      <c r="H20" s="50"/>
    </row>
    <row r="21" spans="1:8" x14ac:dyDescent="0.2">
      <c r="A21" s="8">
        <f t="shared" si="5"/>
        <v>14</v>
      </c>
      <c r="B21" s="17">
        <v>42084.77</v>
      </c>
      <c r="C21" s="17">
        <f t="shared" si="0"/>
        <v>48342.775299000001</v>
      </c>
      <c r="D21" s="17">
        <f t="shared" si="1"/>
        <v>4028.5646082500002</v>
      </c>
      <c r="E21" s="18">
        <f t="shared" si="2"/>
        <v>24.464967256578948</v>
      </c>
      <c r="F21" s="18">
        <f t="shared" si="3"/>
        <v>12.232483628289474</v>
      </c>
      <c r="G21" s="19">
        <f t="shared" si="4"/>
        <v>4.8929934513157898</v>
      </c>
      <c r="H21" s="50"/>
    </row>
    <row r="22" spans="1:8" x14ac:dyDescent="0.2">
      <c r="A22" s="8">
        <f t="shared" si="5"/>
        <v>15</v>
      </c>
      <c r="B22" s="17">
        <v>42351.05</v>
      </c>
      <c r="C22" s="17">
        <f t="shared" si="0"/>
        <v>48648.651135000007</v>
      </c>
      <c r="D22" s="17">
        <f t="shared" si="1"/>
        <v>4054.0542612500008</v>
      </c>
      <c r="E22" s="18">
        <f t="shared" si="2"/>
        <v>24.619762720141704</v>
      </c>
      <c r="F22" s="18">
        <f t="shared" si="3"/>
        <v>12.309881360070852</v>
      </c>
      <c r="G22" s="19">
        <f t="shared" si="4"/>
        <v>4.9239525440283405</v>
      </c>
      <c r="H22" s="50"/>
    </row>
    <row r="23" spans="1:8" x14ac:dyDescent="0.2">
      <c r="A23" s="8">
        <f t="shared" si="5"/>
        <v>16</v>
      </c>
      <c r="B23" s="17">
        <v>43753.53</v>
      </c>
      <c r="C23" s="17">
        <f t="shared" si="0"/>
        <v>50259.679910999999</v>
      </c>
      <c r="D23" s="17">
        <f t="shared" si="1"/>
        <v>4188.3066592499999</v>
      </c>
      <c r="E23" s="18">
        <f t="shared" si="2"/>
        <v>25.435060683704453</v>
      </c>
      <c r="F23" s="18">
        <f t="shared" si="3"/>
        <v>12.717530341852227</v>
      </c>
      <c r="G23" s="19">
        <f t="shared" si="4"/>
        <v>5.0870121367408903</v>
      </c>
      <c r="H23" s="50"/>
    </row>
    <row r="24" spans="1:8" x14ac:dyDescent="0.2">
      <c r="A24" s="8">
        <f t="shared" si="5"/>
        <v>17</v>
      </c>
      <c r="B24" s="17">
        <v>44470.16</v>
      </c>
      <c r="C24" s="17">
        <f t="shared" si="0"/>
        <v>51082.872792000009</v>
      </c>
      <c r="D24" s="17">
        <f t="shared" si="1"/>
        <v>4256.9060660000005</v>
      </c>
      <c r="E24" s="18">
        <f t="shared" si="2"/>
        <v>25.851656271255067</v>
      </c>
      <c r="F24" s="18">
        <f t="shared" si="3"/>
        <v>12.925828135627533</v>
      </c>
      <c r="G24" s="19">
        <f t="shared" si="4"/>
        <v>5.1703312542510131</v>
      </c>
      <c r="H24" s="50"/>
    </row>
    <row r="25" spans="1:8" x14ac:dyDescent="0.2">
      <c r="A25" s="8">
        <f t="shared" si="5"/>
        <v>18</v>
      </c>
      <c r="B25" s="17">
        <v>45370.42</v>
      </c>
      <c r="C25" s="17">
        <f t="shared" si="0"/>
        <v>52117.001453999997</v>
      </c>
      <c r="D25" s="17">
        <f t="shared" si="1"/>
        <v>4343.0834544999998</v>
      </c>
      <c r="E25" s="18">
        <f t="shared" si="2"/>
        <v>26.375000735829957</v>
      </c>
      <c r="F25" s="18">
        <f t="shared" si="3"/>
        <v>13.187500367914978</v>
      </c>
      <c r="G25" s="19">
        <f t="shared" si="4"/>
        <v>5.2750001471659917</v>
      </c>
      <c r="H25" s="50"/>
    </row>
    <row r="26" spans="1:8" x14ac:dyDescent="0.2">
      <c r="A26" s="8">
        <f t="shared" si="5"/>
        <v>19</v>
      </c>
      <c r="B26" s="17">
        <v>46167.44</v>
      </c>
      <c r="C26" s="17">
        <f t="shared" si="0"/>
        <v>53032.538328000002</v>
      </c>
      <c r="D26" s="17">
        <f t="shared" si="1"/>
        <v>4419.3781940000008</v>
      </c>
      <c r="E26" s="18">
        <f t="shared" si="2"/>
        <v>26.838329113360324</v>
      </c>
      <c r="F26" s="18">
        <f t="shared" si="3"/>
        <v>13.419164556680162</v>
      </c>
      <c r="G26" s="19">
        <f t="shared" si="4"/>
        <v>5.3676658226720644</v>
      </c>
      <c r="H26" s="50"/>
    </row>
    <row r="27" spans="1:8" x14ac:dyDescent="0.2">
      <c r="A27" s="8">
        <f t="shared" si="5"/>
        <v>20</v>
      </c>
      <c r="B27" s="17">
        <v>46262.71</v>
      </c>
      <c r="C27" s="17">
        <f t="shared" si="0"/>
        <v>53141.974976999998</v>
      </c>
      <c r="D27" s="17">
        <f t="shared" si="1"/>
        <v>4428.4979147500007</v>
      </c>
      <c r="E27" s="18">
        <f t="shared" si="2"/>
        <v>26.893712032894737</v>
      </c>
      <c r="F27" s="18">
        <f t="shared" si="3"/>
        <v>13.446856016447368</v>
      </c>
      <c r="G27" s="19">
        <f t="shared" si="4"/>
        <v>5.3787424065789473</v>
      </c>
      <c r="H27" s="50"/>
    </row>
    <row r="28" spans="1:8" x14ac:dyDescent="0.2">
      <c r="A28" s="8">
        <f t="shared" si="5"/>
        <v>21</v>
      </c>
      <c r="B28" s="17">
        <v>47107.8</v>
      </c>
      <c r="C28" s="17">
        <f t="shared" si="0"/>
        <v>54112.729860000007</v>
      </c>
      <c r="D28" s="17">
        <f t="shared" si="1"/>
        <v>4509.394155</v>
      </c>
      <c r="E28" s="18">
        <f t="shared" si="2"/>
        <v>27.384984746963568</v>
      </c>
      <c r="F28" s="18">
        <f t="shared" si="3"/>
        <v>13.692492373481784</v>
      </c>
      <c r="G28" s="19">
        <f t="shared" si="4"/>
        <v>5.4769969493927135</v>
      </c>
      <c r="H28" s="50"/>
    </row>
    <row r="29" spans="1:8" x14ac:dyDescent="0.2">
      <c r="A29" s="8">
        <f t="shared" si="5"/>
        <v>22</v>
      </c>
      <c r="B29" s="17">
        <v>47180.56</v>
      </c>
      <c r="C29" s="17">
        <f t="shared" si="0"/>
        <v>54196.309271999999</v>
      </c>
      <c r="D29" s="17">
        <f t="shared" si="1"/>
        <v>4516.3591059999999</v>
      </c>
      <c r="E29" s="18">
        <f t="shared" si="2"/>
        <v>27.427282020242913</v>
      </c>
      <c r="F29" s="18">
        <f t="shared" si="3"/>
        <v>13.713641010121457</v>
      </c>
      <c r="G29" s="19">
        <f t="shared" si="4"/>
        <v>5.4854564040485823</v>
      </c>
      <c r="H29" s="50"/>
    </row>
    <row r="30" spans="1:8" x14ac:dyDescent="0.2">
      <c r="A30" s="8">
        <f t="shared" si="5"/>
        <v>23</v>
      </c>
      <c r="B30" s="17">
        <v>48804.2</v>
      </c>
      <c r="C30" s="17">
        <f t="shared" si="0"/>
        <v>56061.384539999999</v>
      </c>
      <c r="D30" s="17">
        <f t="shared" si="1"/>
        <v>4671.7820449999999</v>
      </c>
      <c r="E30" s="18">
        <f t="shared" si="2"/>
        <v>28.371146022267205</v>
      </c>
      <c r="F30" s="18">
        <f t="shared" si="3"/>
        <v>14.185573011133602</v>
      </c>
      <c r="G30" s="19">
        <f t="shared" si="4"/>
        <v>5.6742292044534413</v>
      </c>
      <c r="H30" s="50"/>
    </row>
    <row r="31" spans="1:8" x14ac:dyDescent="0.2">
      <c r="A31" s="8">
        <f t="shared" si="5"/>
        <v>24</v>
      </c>
      <c r="B31" s="17">
        <v>50416.34</v>
      </c>
      <c r="C31" s="17">
        <f t="shared" si="0"/>
        <v>57913.249757999998</v>
      </c>
      <c r="D31" s="17">
        <f t="shared" si="1"/>
        <v>4826.1041464999998</v>
      </c>
      <c r="E31" s="18">
        <f t="shared" si="2"/>
        <v>29.308324776315789</v>
      </c>
      <c r="F31" s="18">
        <f t="shared" si="3"/>
        <v>14.654162388157895</v>
      </c>
      <c r="G31" s="19">
        <f t="shared" si="4"/>
        <v>5.8616649552631577</v>
      </c>
      <c r="H31" s="50"/>
    </row>
    <row r="32" spans="1:8" x14ac:dyDescent="0.2">
      <c r="A32" s="8">
        <f t="shared" si="5"/>
        <v>25</v>
      </c>
      <c r="B32" s="17">
        <v>50519.29</v>
      </c>
      <c r="C32" s="17">
        <f t="shared" si="0"/>
        <v>58031.508423000007</v>
      </c>
      <c r="D32" s="17">
        <f t="shared" si="1"/>
        <v>4835.9590352499999</v>
      </c>
      <c r="E32" s="18">
        <f t="shared" si="2"/>
        <v>29.368172278846156</v>
      </c>
      <c r="F32" s="18">
        <f t="shared" si="3"/>
        <v>14.684086139423078</v>
      </c>
      <c r="G32" s="19">
        <f t="shared" si="4"/>
        <v>5.8736344557692313</v>
      </c>
      <c r="H32" s="50"/>
    </row>
    <row r="33" spans="1:8" x14ac:dyDescent="0.2">
      <c r="A33" s="8">
        <f t="shared" si="5"/>
        <v>26</v>
      </c>
      <c r="B33" s="17">
        <v>50604.07</v>
      </c>
      <c r="C33" s="17">
        <f t="shared" si="0"/>
        <v>58128.895209000002</v>
      </c>
      <c r="D33" s="17">
        <f t="shared" si="1"/>
        <v>4844.0746007500002</v>
      </c>
      <c r="E33" s="18">
        <f t="shared" si="2"/>
        <v>29.417457089574899</v>
      </c>
      <c r="F33" s="18">
        <f t="shared" si="3"/>
        <v>14.70872854478745</v>
      </c>
      <c r="G33" s="19">
        <f t="shared" si="4"/>
        <v>5.8834914179149802</v>
      </c>
      <c r="H33" s="50"/>
    </row>
    <row r="34" spans="1:8" x14ac:dyDescent="0.2">
      <c r="A34" s="8">
        <f t="shared" si="5"/>
        <v>27</v>
      </c>
      <c r="B34" s="17">
        <v>50694.17</v>
      </c>
      <c r="C34" s="17">
        <f t="shared" si="0"/>
        <v>58232.393079000001</v>
      </c>
      <c r="D34" s="17">
        <f t="shared" si="1"/>
        <v>4852.6994232500001</v>
      </c>
      <c r="E34" s="18">
        <f t="shared" si="2"/>
        <v>29.469834554149799</v>
      </c>
      <c r="F34" s="18">
        <f t="shared" si="3"/>
        <v>14.734917277074899</v>
      </c>
      <c r="G34" s="19">
        <f t="shared" si="4"/>
        <v>5.8939669108299597</v>
      </c>
      <c r="H34" s="50"/>
    </row>
    <row r="35" spans="1:8" x14ac:dyDescent="0.2">
      <c r="A35" s="8">
        <f t="shared" si="5"/>
        <v>28</v>
      </c>
      <c r="B35" s="17">
        <v>50766.95</v>
      </c>
      <c r="C35" s="17">
        <f t="shared" si="0"/>
        <v>58315.995465</v>
      </c>
      <c r="D35" s="17">
        <f t="shared" si="1"/>
        <v>4859.6662887499997</v>
      </c>
      <c r="E35" s="18">
        <f t="shared" si="2"/>
        <v>29.512143453947367</v>
      </c>
      <c r="F35" s="18">
        <f t="shared" si="3"/>
        <v>14.756071726973683</v>
      </c>
      <c r="G35" s="19">
        <f t="shared" si="4"/>
        <v>5.9024286907894732</v>
      </c>
      <c r="H35" s="50"/>
    </row>
    <row r="36" spans="1:8" x14ac:dyDescent="0.2">
      <c r="A36" s="8">
        <f t="shared" si="5"/>
        <v>29</v>
      </c>
      <c r="B36" s="17">
        <v>50834.35</v>
      </c>
      <c r="C36" s="17">
        <f t="shared" si="0"/>
        <v>58393.417845000004</v>
      </c>
      <c r="D36" s="17">
        <f t="shared" si="1"/>
        <v>4866.1181537499997</v>
      </c>
      <c r="E36" s="18">
        <f t="shared" si="2"/>
        <v>29.551324820344131</v>
      </c>
      <c r="F36" s="18">
        <f t="shared" si="3"/>
        <v>14.775662410172066</v>
      </c>
      <c r="G36" s="19">
        <f t="shared" si="4"/>
        <v>5.9102649640688263</v>
      </c>
      <c r="H36" s="50"/>
    </row>
    <row r="37" spans="1:8" x14ac:dyDescent="0.2">
      <c r="A37" s="8">
        <f t="shared" si="5"/>
        <v>30</v>
      </c>
      <c r="B37" s="17">
        <v>50896.83</v>
      </c>
      <c r="C37" s="17">
        <f t="shared" si="0"/>
        <v>58465.188621000001</v>
      </c>
      <c r="D37" s="17">
        <f t="shared" si="1"/>
        <v>4872.0990517500004</v>
      </c>
      <c r="E37" s="18">
        <f t="shared" si="2"/>
        <v>29.587646063259111</v>
      </c>
      <c r="F37" s="18">
        <f t="shared" si="3"/>
        <v>14.793823031629556</v>
      </c>
      <c r="G37" s="19">
        <f t="shared" si="4"/>
        <v>5.9175292126518224</v>
      </c>
      <c r="H37" s="50"/>
    </row>
    <row r="38" spans="1:8" x14ac:dyDescent="0.2">
      <c r="A38" s="8">
        <f t="shared" si="5"/>
        <v>31</v>
      </c>
      <c r="B38" s="17">
        <v>50954.65</v>
      </c>
      <c r="C38" s="17">
        <f t="shared" si="0"/>
        <v>58531.606455000001</v>
      </c>
      <c r="D38" s="17">
        <f t="shared" si="1"/>
        <v>4877.633871250001</v>
      </c>
      <c r="E38" s="18">
        <f t="shared" si="2"/>
        <v>29.62125832742915</v>
      </c>
      <c r="F38" s="18">
        <f t="shared" si="3"/>
        <v>14.810629163714575</v>
      </c>
      <c r="G38" s="19">
        <f t="shared" si="4"/>
        <v>5.9242516654858299</v>
      </c>
      <c r="H38" s="50"/>
    </row>
    <row r="39" spans="1:8" x14ac:dyDescent="0.2">
      <c r="A39" s="8">
        <f t="shared" si="5"/>
        <v>32</v>
      </c>
      <c r="B39" s="17">
        <v>51008.21</v>
      </c>
      <c r="C39" s="17">
        <f t="shared" si="0"/>
        <v>58593.130827000001</v>
      </c>
      <c r="D39" s="17">
        <f t="shared" si="1"/>
        <v>4882.7609022500001</v>
      </c>
      <c r="E39" s="18">
        <f t="shared" si="2"/>
        <v>29.652394143218626</v>
      </c>
      <c r="F39" s="18">
        <f t="shared" si="3"/>
        <v>14.826197071609313</v>
      </c>
      <c r="G39" s="19">
        <f t="shared" si="4"/>
        <v>5.9304788286437251</v>
      </c>
      <c r="H39" s="50"/>
    </row>
    <row r="40" spans="1:8" x14ac:dyDescent="0.2">
      <c r="A40" s="8">
        <f t="shared" si="5"/>
        <v>33</v>
      </c>
      <c r="B40" s="17">
        <v>51057.79</v>
      </c>
      <c r="C40" s="17">
        <f t="shared" si="0"/>
        <v>58650.083373000001</v>
      </c>
      <c r="D40" s="17">
        <f t="shared" si="1"/>
        <v>4887.5069477500001</v>
      </c>
      <c r="E40" s="18">
        <f t="shared" si="2"/>
        <v>29.681216281882591</v>
      </c>
      <c r="F40" s="18">
        <f t="shared" si="3"/>
        <v>14.840608140941296</v>
      </c>
      <c r="G40" s="19">
        <f t="shared" si="4"/>
        <v>5.9362432563765184</v>
      </c>
      <c r="H40" s="50"/>
    </row>
    <row r="41" spans="1:8" x14ac:dyDescent="0.2">
      <c r="A41" s="8">
        <f t="shared" si="5"/>
        <v>34</v>
      </c>
      <c r="B41" s="17">
        <v>51103.73</v>
      </c>
      <c r="C41" s="17">
        <f t="shared" si="0"/>
        <v>58702.854651000009</v>
      </c>
      <c r="D41" s="17">
        <f t="shared" si="1"/>
        <v>4891.9045542500007</v>
      </c>
      <c r="E41" s="18">
        <f t="shared" si="2"/>
        <v>29.707922394230774</v>
      </c>
      <c r="F41" s="18">
        <f t="shared" si="3"/>
        <v>14.853961197115387</v>
      </c>
      <c r="G41" s="19">
        <f t="shared" si="4"/>
        <v>5.9415844788461545</v>
      </c>
      <c r="H41" s="50"/>
    </row>
    <row r="42" spans="1:8" x14ac:dyDescent="0.2">
      <c r="A42" s="20">
        <f t="shared" si="5"/>
        <v>35</v>
      </c>
      <c r="B42" s="21">
        <v>51146.23</v>
      </c>
      <c r="C42" s="21">
        <f t="shared" si="0"/>
        <v>58751.674401000004</v>
      </c>
      <c r="D42" s="21">
        <f t="shared" si="1"/>
        <v>4895.9728667500012</v>
      </c>
      <c r="E42" s="22">
        <f t="shared" si="2"/>
        <v>29.732628745445346</v>
      </c>
      <c r="F42" s="22">
        <f t="shared" si="3"/>
        <v>14.866314372722673</v>
      </c>
      <c r="G42" s="23">
        <f t="shared" si="4"/>
        <v>5.9465257490890693</v>
      </c>
      <c r="H42" s="50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42"/>
  <sheetViews>
    <sheetView zoomScaleNormal="100" workbookViewId="0">
      <selection activeCell="B3" sqref="B3"/>
    </sheetView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7" width="12.28515625" style="2" customWidth="1"/>
    <col min="8" max="8" width="12.28515625" style="47" customWidth="1"/>
    <col min="9" max="16384" width="8.85546875" style="2"/>
  </cols>
  <sheetData>
    <row r="1" spans="1:8" ht="15" x14ac:dyDescent="0.25">
      <c r="A1" s="1" t="s">
        <v>24</v>
      </c>
      <c r="B1" s="1" t="s">
        <v>71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6"/>
      <c r="G4" s="42"/>
      <c r="H4" s="48"/>
    </row>
    <row r="5" spans="1:8" x14ac:dyDescent="0.2">
      <c r="A5" s="8"/>
      <c r="B5" s="9">
        <v>1</v>
      </c>
      <c r="C5" s="10"/>
      <c r="D5" s="10"/>
      <c r="E5" s="43" t="s">
        <v>5</v>
      </c>
      <c r="F5" s="51"/>
      <c r="G5" s="45"/>
      <c r="H5" s="49"/>
    </row>
    <row r="6" spans="1:8" s="16" customFormat="1" x14ac:dyDescent="0.2">
      <c r="A6" s="11"/>
      <c r="B6" s="13" t="str">
        <f>'L4'!$B$6</f>
        <v>basis 01/01/2022</v>
      </c>
      <c r="C6" s="12">
        <f>D2</f>
        <v>45261</v>
      </c>
      <c r="D6" s="12">
        <f>C6</f>
        <v>45261</v>
      </c>
      <c r="E6" s="13">
        <v>1</v>
      </c>
      <c r="F6" s="14">
        <v>0.5</v>
      </c>
      <c r="G6" s="15">
        <v>0.2</v>
      </c>
      <c r="H6" s="49"/>
    </row>
    <row r="7" spans="1:8" x14ac:dyDescent="0.2">
      <c r="A7" s="8">
        <v>0</v>
      </c>
      <c r="B7" s="17">
        <v>37221.31</v>
      </c>
      <c r="C7" s="17">
        <f t="shared" ref="C7:C42" si="0">B7*$D$3</f>
        <v>42756.118797000003</v>
      </c>
      <c r="D7" s="17">
        <f t="shared" ref="D7:D42" si="1">B7/12*$D$3</f>
        <v>3563.0098997499999</v>
      </c>
      <c r="E7" s="18">
        <f t="shared" ref="E7:E42" si="2">C7/1976</f>
        <v>21.637711941801619</v>
      </c>
      <c r="F7" s="18">
        <f>E7/2</f>
        <v>10.81885597090081</v>
      </c>
      <c r="G7" s="19">
        <f>E7/5</f>
        <v>4.3275423883603237</v>
      </c>
      <c r="H7" s="50"/>
    </row>
    <row r="8" spans="1:8" x14ac:dyDescent="0.2">
      <c r="A8" s="8">
        <f>A7+1</f>
        <v>1</v>
      </c>
      <c r="B8" s="17">
        <v>38450.07</v>
      </c>
      <c r="C8" s="17">
        <f t="shared" si="0"/>
        <v>44167.595409000001</v>
      </c>
      <c r="D8" s="17">
        <f t="shared" si="1"/>
        <v>3680.6329507500004</v>
      </c>
      <c r="E8" s="18">
        <f t="shared" si="2"/>
        <v>22.352021968117409</v>
      </c>
      <c r="F8" s="18">
        <f t="shared" ref="F8:F42" si="3">E8/2</f>
        <v>11.176010984058705</v>
      </c>
      <c r="G8" s="19">
        <f t="shared" ref="G8:G42" si="4">E8/5</f>
        <v>4.4704043936234816</v>
      </c>
      <c r="H8" s="50"/>
    </row>
    <row r="9" spans="1:8" x14ac:dyDescent="0.2">
      <c r="A9" s="8">
        <f t="shared" ref="A9:A42" si="5">A8+1</f>
        <v>2</v>
      </c>
      <c r="B9" s="17">
        <v>39651.35</v>
      </c>
      <c r="C9" s="17">
        <f t="shared" si="0"/>
        <v>45547.505745000002</v>
      </c>
      <c r="D9" s="17">
        <f t="shared" si="1"/>
        <v>3795.6254787500002</v>
      </c>
      <c r="E9" s="18">
        <f t="shared" si="2"/>
        <v>23.050357158400811</v>
      </c>
      <c r="F9" s="18">
        <f t="shared" si="3"/>
        <v>11.525178579200405</v>
      </c>
      <c r="G9" s="19">
        <f t="shared" si="4"/>
        <v>4.6100714316801623</v>
      </c>
      <c r="H9" s="50"/>
    </row>
    <row r="10" spans="1:8" x14ac:dyDescent="0.2">
      <c r="A10" s="8">
        <f t="shared" si="5"/>
        <v>3</v>
      </c>
      <c r="B10" s="17">
        <v>40824.269999999997</v>
      </c>
      <c r="C10" s="17">
        <f t="shared" si="0"/>
        <v>46894.838948999997</v>
      </c>
      <c r="D10" s="17">
        <f t="shared" si="1"/>
        <v>3907.9032457499998</v>
      </c>
      <c r="E10" s="18">
        <f t="shared" si="2"/>
        <v>23.7322059458502</v>
      </c>
      <c r="F10" s="18">
        <f t="shared" si="3"/>
        <v>11.8661029729251</v>
      </c>
      <c r="G10" s="19">
        <f t="shared" si="4"/>
        <v>4.7464411891700404</v>
      </c>
      <c r="H10" s="50"/>
    </row>
    <row r="11" spans="1:8" x14ac:dyDescent="0.2">
      <c r="A11" s="8">
        <f t="shared" si="5"/>
        <v>4</v>
      </c>
      <c r="B11" s="17">
        <v>42085.33</v>
      </c>
      <c r="C11" s="17">
        <f t="shared" si="0"/>
        <v>48343.418571000002</v>
      </c>
      <c r="D11" s="17">
        <f t="shared" si="1"/>
        <v>4028.6182142500006</v>
      </c>
      <c r="E11" s="18">
        <f t="shared" si="2"/>
        <v>24.46529279908907</v>
      </c>
      <c r="F11" s="18">
        <f t="shared" si="3"/>
        <v>12.232646399544535</v>
      </c>
      <c r="G11" s="19">
        <f t="shared" si="4"/>
        <v>4.8930585598178142</v>
      </c>
      <c r="H11" s="50"/>
    </row>
    <row r="12" spans="1:8" x14ac:dyDescent="0.2">
      <c r="A12" s="8">
        <f t="shared" si="5"/>
        <v>5</v>
      </c>
      <c r="B12" s="17">
        <v>43619.1</v>
      </c>
      <c r="C12" s="17">
        <f t="shared" si="0"/>
        <v>50105.260170000001</v>
      </c>
      <c r="D12" s="17">
        <f t="shared" si="1"/>
        <v>4175.4383474999995</v>
      </c>
      <c r="E12" s="18">
        <f t="shared" si="2"/>
        <v>25.356913041497975</v>
      </c>
      <c r="F12" s="18">
        <f t="shared" si="3"/>
        <v>12.678456520748988</v>
      </c>
      <c r="G12" s="19">
        <f t="shared" si="4"/>
        <v>5.0713826082995954</v>
      </c>
      <c r="H12" s="50"/>
    </row>
    <row r="13" spans="1:8" x14ac:dyDescent="0.2">
      <c r="A13" s="8">
        <f t="shared" si="5"/>
        <v>6</v>
      </c>
      <c r="B13" s="17">
        <v>44034.09</v>
      </c>
      <c r="C13" s="17">
        <f t="shared" si="0"/>
        <v>50581.959182999999</v>
      </c>
      <c r="D13" s="17">
        <f t="shared" si="1"/>
        <v>4215.1632652500002</v>
      </c>
      <c r="E13" s="18">
        <f t="shared" si="2"/>
        <v>25.598157481275305</v>
      </c>
      <c r="F13" s="18">
        <f t="shared" si="3"/>
        <v>12.799078740637652</v>
      </c>
      <c r="G13" s="19">
        <f t="shared" si="4"/>
        <v>5.1196314962550611</v>
      </c>
      <c r="H13" s="50"/>
    </row>
    <row r="14" spans="1:8" x14ac:dyDescent="0.2">
      <c r="A14" s="8">
        <f t="shared" si="5"/>
        <v>7</v>
      </c>
      <c r="B14" s="17">
        <v>45387.59</v>
      </c>
      <c r="C14" s="17">
        <f t="shared" si="0"/>
        <v>52136.724632999998</v>
      </c>
      <c r="D14" s="17">
        <f t="shared" si="1"/>
        <v>4344.7270527499995</v>
      </c>
      <c r="E14" s="18">
        <f t="shared" si="2"/>
        <v>26.384982101720645</v>
      </c>
      <c r="F14" s="18">
        <f t="shared" si="3"/>
        <v>13.192491050860323</v>
      </c>
      <c r="G14" s="19">
        <f t="shared" si="4"/>
        <v>5.2769964203441289</v>
      </c>
      <c r="H14" s="50"/>
    </row>
    <row r="15" spans="1:8" x14ac:dyDescent="0.2">
      <c r="A15" s="8">
        <f t="shared" si="5"/>
        <v>8</v>
      </c>
      <c r="B15" s="17">
        <v>45871.08</v>
      </c>
      <c r="C15" s="17">
        <f t="shared" si="0"/>
        <v>52692.109596000002</v>
      </c>
      <c r="D15" s="17">
        <f t="shared" si="1"/>
        <v>4391.0091330000005</v>
      </c>
      <c r="E15" s="18">
        <f t="shared" si="2"/>
        <v>26.666047366396761</v>
      </c>
      <c r="F15" s="18">
        <f t="shared" si="3"/>
        <v>13.33302368319838</v>
      </c>
      <c r="G15" s="19">
        <f t="shared" si="4"/>
        <v>5.3332094732793518</v>
      </c>
      <c r="H15" s="50"/>
    </row>
    <row r="16" spans="1:8" x14ac:dyDescent="0.2">
      <c r="A16" s="8">
        <f t="shared" si="5"/>
        <v>9</v>
      </c>
      <c r="B16" s="17">
        <v>47170.59</v>
      </c>
      <c r="C16" s="17">
        <f t="shared" si="0"/>
        <v>54184.856733000001</v>
      </c>
      <c r="D16" s="17">
        <f t="shared" si="1"/>
        <v>4515.4047277499994</v>
      </c>
      <c r="E16" s="18">
        <f t="shared" si="2"/>
        <v>27.42148620091093</v>
      </c>
      <c r="F16" s="18">
        <f t="shared" si="3"/>
        <v>13.710743100455465</v>
      </c>
      <c r="G16" s="19">
        <f t="shared" si="4"/>
        <v>5.4842972401821859</v>
      </c>
      <c r="H16" s="50"/>
    </row>
    <row r="17" spans="1:8" x14ac:dyDescent="0.2">
      <c r="A17" s="8">
        <f t="shared" si="5"/>
        <v>10</v>
      </c>
      <c r="B17" s="17">
        <v>47658.38</v>
      </c>
      <c r="C17" s="17">
        <f t="shared" si="0"/>
        <v>54745.181105999996</v>
      </c>
      <c r="D17" s="17">
        <f t="shared" si="1"/>
        <v>4562.0984254999994</v>
      </c>
      <c r="E17" s="18">
        <f t="shared" si="2"/>
        <v>27.705051167004047</v>
      </c>
      <c r="F17" s="18">
        <f t="shared" si="3"/>
        <v>13.852525583502024</v>
      </c>
      <c r="G17" s="19">
        <f t="shared" si="4"/>
        <v>5.5410102334008098</v>
      </c>
      <c r="H17" s="50"/>
    </row>
    <row r="18" spans="1:8" x14ac:dyDescent="0.2">
      <c r="A18" s="8">
        <f t="shared" si="5"/>
        <v>11</v>
      </c>
      <c r="B18" s="17">
        <v>48850.05</v>
      </c>
      <c r="C18" s="17">
        <f t="shared" si="0"/>
        <v>56114.052435000005</v>
      </c>
      <c r="D18" s="17">
        <f t="shared" si="1"/>
        <v>4676.1710362500007</v>
      </c>
      <c r="E18" s="18">
        <f t="shared" si="2"/>
        <v>28.397799815283403</v>
      </c>
      <c r="F18" s="18">
        <f t="shared" si="3"/>
        <v>14.198899907641701</v>
      </c>
      <c r="G18" s="19">
        <f t="shared" si="4"/>
        <v>5.6795599630566809</v>
      </c>
      <c r="H18" s="50"/>
    </row>
    <row r="19" spans="1:8" x14ac:dyDescent="0.2">
      <c r="A19" s="8">
        <f t="shared" si="5"/>
        <v>12</v>
      </c>
      <c r="B19" s="17">
        <v>49477.39</v>
      </c>
      <c r="C19" s="17">
        <f t="shared" si="0"/>
        <v>56834.677893</v>
      </c>
      <c r="D19" s="17">
        <f t="shared" si="1"/>
        <v>4736.2231577500006</v>
      </c>
      <c r="E19" s="18">
        <f t="shared" si="2"/>
        <v>28.762488812246964</v>
      </c>
      <c r="F19" s="18">
        <f t="shared" si="3"/>
        <v>14.381244406123482</v>
      </c>
      <c r="G19" s="19">
        <f t="shared" si="4"/>
        <v>5.7524977624493925</v>
      </c>
      <c r="H19" s="50"/>
    </row>
    <row r="20" spans="1:8" x14ac:dyDescent="0.2">
      <c r="A20" s="8">
        <f t="shared" si="5"/>
        <v>13</v>
      </c>
      <c r="B20" s="17">
        <v>50467.96</v>
      </c>
      <c r="C20" s="17">
        <f t="shared" si="0"/>
        <v>57972.545652000001</v>
      </c>
      <c r="D20" s="17">
        <f t="shared" si="1"/>
        <v>4831.0454709999995</v>
      </c>
      <c r="E20" s="18">
        <f t="shared" si="2"/>
        <v>29.338332819838058</v>
      </c>
      <c r="F20" s="18">
        <f t="shared" si="3"/>
        <v>14.669166409919029</v>
      </c>
      <c r="G20" s="19">
        <f t="shared" si="4"/>
        <v>5.867666563967612</v>
      </c>
      <c r="H20" s="50"/>
    </row>
    <row r="21" spans="1:8" x14ac:dyDescent="0.2">
      <c r="A21" s="8">
        <f t="shared" si="5"/>
        <v>14</v>
      </c>
      <c r="B21" s="17">
        <v>51349.81</v>
      </c>
      <c r="C21" s="17">
        <f t="shared" si="0"/>
        <v>58985.526747000004</v>
      </c>
      <c r="D21" s="17">
        <f t="shared" si="1"/>
        <v>4915.4605622500003</v>
      </c>
      <c r="E21" s="18">
        <f t="shared" si="2"/>
        <v>29.850975074392714</v>
      </c>
      <c r="F21" s="18">
        <f t="shared" si="3"/>
        <v>14.925487537196357</v>
      </c>
      <c r="G21" s="19">
        <f t="shared" si="4"/>
        <v>5.9701950148785432</v>
      </c>
      <c r="H21" s="50"/>
    </row>
    <row r="22" spans="1:8" x14ac:dyDescent="0.2">
      <c r="A22" s="8">
        <f t="shared" si="5"/>
        <v>15</v>
      </c>
      <c r="B22" s="17">
        <v>52180.22</v>
      </c>
      <c r="C22" s="17">
        <f t="shared" si="0"/>
        <v>59939.418714000007</v>
      </c>
      <c r="D22" s="17">
        <f t="shared" si="1"/>
        <v>4994.9515595000003</v>
      </c>
      <c r="E22" s="18">
        <f t="shared" si="2"/>
        <v>30.333713924089071</v>
      </c>
      <c r="F22" s="18">
        <f t="shared" si="3"/>
        <v>15.166856962044536</v>
      </c>
      <c r="G22" s="19">
        <f t="shared" si="4"/>
        <v>6.0667427848178139</v>
      </c>
      <c r="H22" s="50"/>
    </row>
    <row r="23" spans="1:8" x14ac:dyDescent="0.2">
      <c r="A23" s="8">
        <f t="shared" si="5"/>
        <v>16</v>
      </c>
      <c r="B23" s="17">
        <v>53445.1</v>
      </c>
      <c r="C23" s="17">
        <f t="shared" si="0"/>
        <v>61392.38637</v>
      </c>
      <c r="D23" s="17">
        <f t="shared" si="1"/>
        <v>5116.0321974999997</v>
      </c>
      <c r="E23" s="18">
        <f t="shared" si="2"/>
        <v>31.069021442307694</v>
      </c>
      <c r="F23" s="18">
        <f t="shared" si="3"/>
        <v>15.534510721153847</v>
      </c>
      <c r="G23" s="19">
        <f t="shared" si="4"/>
        <v>6.2138042884615388</v>
      </c>
      <c r="H23" s="50"/>
    </row>
    <row r="24" spans="1:8" x14ac:dyDescent="0.2">
      <c r="A24" s="8">
        <f t="shared" si="5"/>
        <v>17</v>
      </c>
      <c r="B24" s="17">
        <v>53893.01</v>
      </c>
      <c r="C24" s="17">
        <f t="shared" si="0"/>
        <v>61906.900587000004</v>
      </c>
      <c r="D24" s="17">
        <f t="shared" si="1"/>
        <v>5158.9083822499997</v>
      </c>
      <c r="E24" s="18">
        <f t="shared" si="2"/>
        <v>31.329403131072876</v>
      </c>
      <c r="F24" s="18">
        <f t="shared" si="3"/>
        <v>15.664701565536438</v>
      </c>
      <c r="G24" s="19">
        <f t="shared" si="4"/>
        <v>6.2658806262145754</v>
      </c>
      <c r="H24" s="50"/>
    </row>
    <row r="25" spans="1:8" x14ac:dyDescent="0.2">
      <c r="A25" s="8">
        <f t="shared" si="5"/>
        <v>18</v>
      </c>
      <c r="B25" s="17">
        <v>55540.42</v>
      </c>
      <c r="C25" s="17">
        <f t="shared" si="0"/>
        <v>63799.280454</v>
      </c>
      <c r="D25" s="17">
        <f t="shared" si="1"/>
        <v>5316.6067045</v>
      </c>
      <c r="E25" s="18">
        <f t="shared" si="2"/>
        <v>32.287085249999997</v>
      </c>
      <c r="F25" s="18">
        <f t="shared" si="3"/>
        <v>16.143542624999998</v>
      </c>
      <c r="G25" s="19">
        <f t="shared" si="4"/>
        <v>6.4574170499999992</v>
      </c>
      <c r="H25" s="50"/>
    </row>
    <row r="26" spans="1:8" x14ac:dyDescent="0.2">
      <c r="A26" s="8">
        <f t="shared" si="5"/>
        <v>19</v>
      </c>
      <c r="B26" s="17">
        <v>55605.21</v>
      </c>
      <c r="C26" s="17">
        <f t="shared" si="0"/>
        <v>63873.704727000004</v>
      </c>
      <c r="D26" s="17">
        <f t="shared" si="1"/>
        <v>5322.8087272499997</v>
      </c>
      <c r="E26" s="18">
        <f t="shared" si="2"/>
        <v>32.324749355769235</v>
      </c>
      <c r="F26" s="18">
        <f t="shared" si="3"/>
        <v>16.162374677884618</v>
      </c>
      <c r="G26" s="19">
        <f t="shared" si="4"/>
        <v>6.4649498711538467</v>
      </c>
      <c r="H26" s="50"/>
    </row>
    <row r="27" spans="1:8" x14ac:dyDescent="0.2">
      <c r="A27" s="8">
        <f t="shared" si="5"/>
        <v>20</v>
      </c>
      <c r="B27" s="17">
        <v>57635.71</v>
      </c>
      <c r="C27" s="17">
        <f t="shared" si="0"/>
        <v>66206.140077000004</v>
      </c>
      <c r="D27" s="17">
        <f t="shared" si="1"/>
        <v>5517.1783397499994</v>
      </c>
      <c r="E27" s="18">
        <f t="shared" si="2"/>
        <v>33.505131617914984</v>
      </c>
      <c r="F27" s="18">
        <f t="shared" si="3"/>
        <v>16.752565808957492</v>
      </c>
      <c r="G27" s="19">
        <f t="shared" si="4"/>
        <v>6.7010263235829965</v>
      </c>
      <c r="H27" s="50"/>
    </row>
    <row r="28" spans="1:8" x14ac:dyDescent="0.2">
      <c r="A28" s="8">
        <f t="shared" si="5"/>
        <v>21</v>
      </c>
      <c r="B28" s="17">
        <v>57683.62</v>
      </c>
      <c r="C28" s="17">
        <f t="shared" si="0"/>
        <v>66261.174294000011</v>
      </c>
      <c r="D28" s="17">
        <f t="shared" si="1"/>
        <v>5521.7645245000003</v>
      </c>
      <c r="E28" s="18">
        <f t="shared" si="2"/>
        <v>33.532982942307697</v>
      </c>
      <c r="F28" s="18">
        <f t="shared" si="3"/>
        <v>16.766491471153849</v>
      </c>
      <c r="G28" s="19">
        <f t="shared" si="4"/>
        <v>6.7065965884615393</v>
      </c>
      <c r="H28" s="50"/>
    </row>
    <row r="29" spans="1:8" x14ac:dyDescent="0.2">
      <c r="A29" s="8">
        <f t="shared" si="5"/>
        <v>22</v>
      </c>
      <c r="B29" s="17">
        <v>59731.03</v>
      </c>
      <c r="C29" s="17">
        <f t="shared" si="0"/>
        <v>68613.034161000003</v>
      </c>
      <c r="D29" s="17">
        <f t="shared" si="1"/>
        <v>5717.7528467500006</v>
      </c>
      <c r="E29" s="18">
        <f t="shared" si="2"/>
        <v>34.723195425607287</v>
      </c>
      <c r="F29" s="18">
        <f t="shared" si="3"/>
        <v>17.361597712803643</v>
      </c>
      <c r="G29" s="19">
        <f t="shared" si="4"/>
        <v>6.944639085121457</v>
      </c>
      <c r="H29" s="50"/>
    </row>
    <row r="30" spans="1:8" x14ac:dyDescent="0.2">
      <c r="A30" s="8">
        <f t="shared" si="5"/>
        <v>23</v>
      </c>
      <c r="B30" s="17">
        <v>61826.32</v>
      </c>
      <c r="C30" s="17">
        <f t="shared" si="0"/>
        <v>71019.893784</v>
      </c>
      <c r="D30" s="17">
        <f t="shared" si="1"/>
        <v>5918.3244820000009</v>
      </c>
      <c r="E30" s="18">
        <f t="shared" si="2"/>
        <v>35.941241793522266</v>
      </c>
      <c r="F30" s="18">
        <f t="shared" si="3"/>
        <v>17.970620896761133</v>
      </c>
      <c r="G30" s="19">
        <f t="shared" si="4"/>
        <v>7.1882483587044534</v>
      </c>
      <c r="H30" s="50"/>
    </row>
    <row r="31" spans="1:8" x14ac:dyDescent="0.2">
      <c r="A31" s="8">
        <f t="shared" si="5"/>
        <v>24</v>
      </c>
      <c r="B31" s="17">
        <v>63873.73</v>
      </c>
      <c r="C31" s="17">
        <f t="shared" si="0"/>
        <v>73371.753651000006</v>
      </c>
      <c r="D31" s="17">
        <f t="shared" si="1"/>
        <v>6114.3128042500011</v>
      </c>
      <c r="E31" s="18">
        <f t="shared" si="2"/>
        <v>37.131454276821863</v>
      </c>
      <c r="F31" s="18">
        <f t="shared" si="3"/>
        <v>18.565727138410931</v>
      </c>
      <c r="G31" s="19">
        <f t="shared" si="4"/>
        <v>7.4262908553643729</v>
      </c>
      <c r="H31" s="50"/>
    </row>
    <row r="32" spans="1:8" x14ac:dyDescent="0.2">
      <c r="A32" s="8">
        <f t="shared" si="5"/>
        <v>25</v>
      </c>
      <c r="B32" s="17">
        <v>63989.62</v>
      </c>
      <c r="C32" s="17">
        <f t="shared" si="0"/>
        <v>73504.876494000011</v>
      </c>
      <c r="D32" s="17">
        <f t="shared" si="1"/>
        <v>6125.4063745000003</v>
      </c>
      <c r="E32" s="18">
        <f t="shared" si="2"/>
        <v>37.198824136639679</v>
      </c>
      <c r="F32" s="18">
        <f t="shared" si="3"/>
        <v>18.59941206831984</v>
      </c>
      <c r="G32" s="19">
        <f t="shared" si="4"/>
        <v>7.4397648273279362</v>
      </c>
      <c r="H32" s="50"/>
    </row>
    <row r="33" spans="1:8" x14ac:dyDescent="0.2">
      <c r="A33" s="8">
        <f t="shared" si="5"/>
        <v>26</v>
      </c>
      <c r="B33" s="17">
        <v>64097</v>
      </c>
      <c r="C33" s="17">
        <f t="shared" si="0"/>
        <v>73628.223899999997</v>
      </c>
      <c r="D33" s="17">
        <f t="shared" si="1"/>
        <v>6135.6853250000004</v>
      </c>
      <c r="E33" s="18">
        <f t="shared" si="2"/>
        <v>37.261246912955464</v>
      </c>
      <c r="F33" s="18">
        <f t="shared" si="3"/>
        <v>18.630623456477732</v>
      </c>
      <c r="G33" s="19">
        <f t="shared" si="4"/>
        <v>7.4522493825910932</v>
      </c>
      <c r="H33" s="50"/>
    </row>
    <row r="34" spans="1:8" x14ac:dyDescent="0.2">
      <c r="A34" s="8">
        <f t="shared" si="5"/>
        <v>27</v>
      </c>
      <c r="B34" s="17">
        <v>64196.480000000003</v>
      </c>
      <c r="C34" s="17">
        <f t="shared" si="0"/>
        <v>73742.496576000005</v>
      </c>
      <c r="D34" s="17">
        <f t="shared" si="1"/>
        <v>6145.2080480000004</v>
      </c>
      <c r="E34" s="18">
        <f t="shared" si="2"/>
        <v>37.319077214574904</v>
      </c>
      <c r="F34" s="18">
        <f t="shared" si="3"/>
        <v>18.659538607287452</v>
      </c>
      <c r="G34" s="19">
        <f t="shared" si="4"/>
        <v>7.4638154429149806</v>
      </c>
      <c r="H34" s="50"/>
    </row>
    <row r="35" spans="1:8" x14ac:dyDescent="0.2">
      <c r="A35" s="8">
        <f t="shared" si="5"/>
        <v>28</v>
      </c>
      <c r="B35" s="17">
        <v>64288.65</v>
      </c>
      <c r="C35" s="17">
        <f t="shared" si="0"/>
        <v>73848.372255000009</v>
      </c>
      <c r="D35" s="17">
        <f t="shared" si="1"/>
        <v>6154.0310212499999</v>
      </c>
      <c r="E35" s="18">
        <f t="shared" si="2"/>
        <v>37.372658023785426</v>
      </c>
      <c r="F35" s="18">
        <f t="shared" si="3"/>
        <v>18.686329011892713</v>
      </c>
      <c r="G35" s="19">
        <f t="shared" si="4"/>
        <v>7.4745316047570851</v>
      </c>
      <c r="H35" s="50"/>
    </row>
    <row r="36" spans="1:8" x14ac:dyDescent="0.2">
      <c r="A36" s="8">
        <f t="shared" si="5"/>
        <v>29</v>
      </c>
      <c r="B36" s="17">
        <v>64373.99</v>
      </c>
      <c r="C36" s="17">
        <f t="shared" si="0"/>
        <v>73946.402312999999</v>
      </c>
      <c r="D36" s="17">
        <f t="shared" si="1"/>
        <v>6162.2001927500005</v>
      </c>
      <c r="E36" s="18">
        <f t="shared" si="2"/>
        <v>37.422268377024288</v>
      </c>
      <c r="F36" s="18">
        <f t="shared" si="3"/>
        <v>18.711134188512144</v>
      </c>
      <c r="G36" s="19">
        <f t="shared" si="4"/>
        <v>7.4844536754048576</v>
      </c>
      <c r="H36" s="50"/>
    </row>
    <row r="37" spans="1:8" x14ac:dyDescent="0.2">
      <c r="A37" s="8">
        <f t="shared" si="5"/>
        <v>30</v>
      </c>
      <c r="B37" s="17">
        <v>64453.120000000003</v>
      </c>
      <c r="C37" s="17">
        <f t="shared" si="0"/>
        <v>74037.298944000009</v>
      </c>
      <c r="D37" s="17">
        <f t="shared" si="1"/>
        <v>6169.7749119999999</v>
      </c>
      <c r="E37" s="18">
        <f t="shared" si="2"/>
        <v>37.468268696356283</v>
      </c>
      <c r="F37" s="18">
        <f t="shared" si="3"/>
        <v>18.734134348178141</v>
      </c>
      <c r="G37" s="19">
        <f t="shared" si="4"/>
        <v>7.4936537392712568</v>
      </c>
      <c r="H37" s="50"/>
    </row>
    <row r="38" spans="1:8" x14ac:dyDescent="0.2">
      <c r="A38" s="8">
        <f t="shared" si="5"/>
        <v>31</v>
      </c>
      <c r="B38" s="17">
        <v>64526.34</v>
      </c>
      <c r="C38" s="17">
        <f t="shared" si="0"/>
        <v>74121.406757999997</v>
      </c>
      <c r="D38" s="17">
        <f t="shared" si="1"/>
        <v>6176.7838965000001</v>
      </c>
      <c r="E38" s="18">
        <f t="shared" si="2"/>
        <v>37.510833379554654</v>
      </c>
      <c r="F38" s="18">
        <f t="shared" si="3"/>
        <v>18.755416689777327</v>
      </c>
      <c r="G38" s="19">
        <f t="shared" si="4"/>
        <v>7.5021666759109307</v>
      </c>
      <c r="H38" s="50"/>
    </row>
    <row r="39" spans="1:8" x14ac:dyDescent="0.2">
      <c r="A39" s="8">
        <f t="shared" si="5"/>
        <v>32</v>
      </c>
      <c r="B39" s="17">
        <v>64594.17</v>
      </c>
      <c r="C39" s="17">
        <f t="shared" si="0"/>
        <v>74199.323078999994</v>
      </c>
      <c r="D39" s="17">
        <f t="shared" si="1"/>
        <v>6183.2769232500004</v>
      </c>
      <c r="E39" s="18">
        <f t="shared" si="2"/>
        <v>37.550264716093118</v>
      </c>
      <c r="F39" s="18">
        <f t="shared" si="3"/>
        <v>18.775132358046559</v>
      </c>
      <c r="G39" s="19">
        <f t="shared" si="4"/>
        <v>7.5100529432186232</v>
      </c>
      <c r="H39" s="50"/>
    </row>
    <row r="40" spans="1:8" x14ac:dyDescent="0.2">
      <c r="A40" s="8">
        <f t="shared" si="5"/>
        <v>33</v>
      </c>
      <c r="B40" s="17">
        <v>64656.95</v>
      </c>
      <c r="C40" s="17">
        <f t="shared" si="0"/>
        <v>74271.438464999999</v>
      </c>
      <c r="D40" s="17">
        <f t="shared" si="1"/>
        <v>6189.2865387499996</v>
      </c>
      <c r="E40" s="18">
        <f t="shared" si="2"/>
        <v>37.586760356781376</v>
      </c>
      <c r="F40" s="18">
        <f t="shared" si="3"/>
        <v>18.793380178390688</v>
      </c>
      <c r="G40" s="19">
        <f t="shared" si="4"/>
        <v>7.5173520713562754</v>
      </c>
      <c r="H40" s="50"/>
    </row>
    <row r="41" spans="1:8" x14ac:dyDescent="0.2">
      <c r="A41" s="8">
        <f t="shared" si="5"/>
        <v>34</v>
      </c>
      <c r="B41" s="17">
        <v>64715.13</v>
      </c>
      <c r="C41" s="17">
        <f t="shared" si="0"/>
        <v>74338.269830999998</v>
      </c>
      <c r="D41" s="17">
        <f t="shared" si="1"/>
        <v>6194.8558192500004</v>
      </c>
      <c r="E41" s="18">
        <f t="shared" si="2"/>
        <v>37.620581898279355</v>
      </c>
      <c r="F41" s="18">
        <f t="shared" si="3"/>
        <v>18.810290949139677</v>
      </c>
      <c r="G41" s="19">
        <f t="shared" si="4"/>
        <v>7.5241163796558705</v>
      </c>
      <c r="H41" s="50"/>
    </row>
    <row r="42" spans="1:8" x14ac:dyDescent="0.2">
      <c r="A42" s="20">
        <f t="shared" si="5"/>
        <v>35</v>
      </c>
      <c r="B42" s="21">
        <v>64768.95</v>
      </c>
      <c r="C42" s="21">
        <f t="shared" si="0"/>
        <v>74400.092864999999</v>
      </c>
      <c r="D42" s="21">
        <f t="shared" si="1"/>
        <v>6200.0077387499996</v>
      </c>
      <c r="E42" s="22">
        <f t="shared" si="2"/>
        <v>37.65186885880567</v>
      </c>
      <c r="F42" s="22">
        <f t="shared" si="3"/>
        <v>18.825934429402835</v>
      </c>
      <c r="G42" s="23">
        <f t="shared" si="4"/>
        <v>7.5303737717611341</v>
      </c>
      <c r="H42" s="50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42"/>
  <sheetViews>
    <sheetView zoomScaleNormal="100" workbookViewId="0">
      <selection activeCell="B2" sqref="B2"/>
    </sheetView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7" width="12.28515625" style="2" customWidth="1"/>
    <col min="8" max="8" width="12.28515625" style="47" customWidth="1"/>
    <col min="9" max="16384" width="8.85546875" style="2"/>
  </cols>
  <sheetData>
    <row r="1" spans="1:8" ht="15" x14ac:dyDescent="0.25">
      <c r="A1" s="1" t="s">
        <v>25</v>
      </c>
      <c r="B1" s="1" t="s">
        <v>59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6"/>
      <c r="G4" s="42"/>
      <c r="H4" s="48"/>
    </row>
    <row r="5" spans="1:8" x14ac:dyDescent="0.2">
      <c r="A5" s="8"/>
      <c r="B5" s="9">
        <v>1</v>
      </c>
      <c r="C5" s="10"/>
      <c r="D5" s="10"/>
      <c r="E5" s="43" t="s">
        <v>5</v>
      </c>
      <c r="F5" s="51"/>
      <c r="G5" s="45"/>
      <c r="H5" s="49"/>
    </row>
    <row r="6" spans="1:8" s="16" customFormat="1" x14ac:dyDescent="0.2">
      <c r="A6" s="11"/>
      <c r="B6" s="13" t="str">
        <f>'L4'!$B$6</f>
        <v>basis 01/01/2022</v>
      </c>
      <c r="C6" s="12">
        <f>D2</f>
        <v>45261</v>
      </c>
      <c r="D6" s="12">
        <f>C6</f>
        <v>45261</v>
      </c>
      <c r="E6" s="13">
        <v>1</v>
      </c>
      <c r="F6" s="14">
        <v>0.5</v>
      </c>
      <c r="G6" s="15">
        <v>0.2</v>
      </c>
      <c r="H6" s="49"/>
    </row>
    <row r="7" spans="1:8" x14ac:dyDescent="0.2">
      <c r="A7" s="8">
        <v>0</v>
      </c>
      <c r="B7" s="17">
        <v>37251.08</v>
      </c>
      <c r="C7" s="17">
        <f t="shared" ref="C7:C42" si="0">B7*$D$3</f>
        <v>42790.315596000008</v>
      </c>
      <c r="D7" s="17">
        <f t="shared" ref="D7:D42" si="1">B7/12*$D$3</f>
        <v>3565.859633</v>
      </c>
      <c r="E7" s="18">
        <f t="shared" ref="E7:E42" si="2">C7/1976</f>
        <v>21.655018014170043</v>
      </c>
      <c r="F7" s="18">
        <f>E7/2</f>
        <v>10.827509007085022</v>
      </c>
      <c r="G7" s="19">
        <f>E7/5</f>
        <v>4.3310036028340084</v>
      </c>
      <c r="H7" s="50"/>
    </row>
    <row r="8" spans="1:8" x14ac:dyDescent="0.2">
      <c r="A8" s="8">
        <f>A7+1</f>
        <v>1</v>
      </c>
      <c r="B8" s="17">
        <v>38325.64</v>
      </c>
      <c r="C8" s="17">
        <f t="shared" si="0"/>
        <v>44024.662668000004</v>
      </c>
      <c r="D8" s="17">
        <f t="shared" si="1"/>
        <v>3668.7218889999999</v>
      </c>
      <c r="E8" s="18">
        <f t="shared" si="2"/>
        <v>22.279687585020245</v>
      </c>
      <c r="F8" s="18">
        <f t="shared" ref="F8:F42" si="3">E8/2</f>
        <v>11.139843792510122</v>
      </c>
      <c r="G8" s="19">
        <f t="shared" ref="G8:G42" si="4">E8/5</f>
        <v>4.4559375170040489</v>
      </c>
      <c r="H8" s="50"/>
    </row>
    <row r="9" spans="1:8" x14ac:dyDescent="0.2">
      <c r="A9" s="8">
        <f t="shared" ref="A9:A42" si="5">A8+1</f>
        <v>2</v>
      </c>
      <c r="B9" s="17">
        <v>39444.959999999999</v>
      </c>
      <c r="C9" s="17">
        <f t="shared" si="0"/>
        <v>45310.425552000001</v>
      </c>
      <c r="D9" s="17">
        <f t="shared" si="1"/>
        <v>3775.8687960000002</v>
      </c>
      <c r="E9" s="18">
        <f t="shared" si="2"/>
        <v>22.930377303643724</v>
      </c>
      <c r="F9" s="18">
        <f t="shared" si="3"/>
        <v>11.465188651821862</v>
      </c>
      <c r="G9" s="19">
        <f t="shared" si="4"/>
        <v>4.5860754607287451</v>
      </c>
      <c r="H9" s="50"/>
    </row>
    <row r="10" spans="1:8" x14ac:dyDescent="0.2">
      <c r="A10" s="8">
        <f t="shared" si="5"/>
        <v>3</v>
      </c>
      <c r="B10" s="17">
        <v>40564.269999999997</v>
      </c>
      <c r="C10" s="17">
        <f t="shared" si="0"/>
        <v>46596.176949000001</v>
      </c>
      <c r="D10" s="17">
        <f t="shared" si="1"/>
        <v>3883.0147457499997</v>
      </c>
      <c r="E10" s="18">
        <f t="shared" si="2"/>
        <v>23.581061209008098</v>
      </c>
      <c r="F10" s="18">
        <f t="shared" si="3"/>
        <v>11.790530604504049</v>
      </c>
      <c r="G10" s="19">
        <f t="shared" si="4"/>
        <v>4.7162122418016192</v>
      </c>
      <c r="H10" s="50"/>
    </row>
    <row r="11" spans="1:8" x14ac:dyDescent="0.2">
      <c r="A11" s="8">
        <f t="shared" si="5"/>
        <v>4</v>
      </c>
      <c r="B11" s="17">
        <v>41907.46</v>
      </c>
      <c r="C11" s="17">
        <f t="shared" si="0"/>
        <v>48139.099302000002</v>
      </c>
      <c r="D11" s="17">
        <f t="shared" si="1"/>
        <v>4011.5916085000003</v>
      </c>
      <c r="E11" s="18">
        <f t="shared" si="2"/>
        <v>24.361892359311742</v>
      </c>
      <c r="F11" s="18">
        <f t="shared" si="3"/>
        <v>12.180946179655871</v>
      </c>
      <c r="G11" s="19">
        <f t="shared" si="4"/>
        <v>4.8723784718623486</v>
      </c>
      <c r="H11" s="50"/>
    </row>
    <row r="12" spans="1:8" x14ac:dyDescent="0.2">
      <c r="A12" s="8">
        <f t="shared" si="5"/>
        <v>5</v>
      </c>
      <c r="B12" s="17">
        <v>43653.62</v>
      </c>
      <c r="C12" s="17">
        <f t="shared" si="0"/>
        <v>50144.913294000005</v>
      </c>
      <c r="D12" s="17">
        <f t="shared" si="1"/>
        <v>4178.7427745000005</v>
      </c>
      <c r="E12" s="18">
        <f t="shared" si="2"/>
        <v>25.376980411943322</v>
      </c>
      <c r="F12" s="18">
        <f t="shared" si="3"/>
        <v>12.688490205971661</v>
      </c>
      <c r="G12" s="19">
        <f t="shared" si="4"/>
        <v>5.0753960823886644</v>
      </c>
      <c r="H12" s="50"/>
    </row>
    <row r="13" spans="1:8" x14ac:dyDescent="0.2">
      <c r="A13" s="8">
        <f t="shared" si="5"/>
        <v>6</v>
      </c>
      <c r="B13" s="17">
        <v>43653.62</v>
      </c>
      <c r="C13" s="17">
        <f t="shared" si="0"/>
        <v>50144.913294000005</v>
      </c>
      <c r="D13" s="17">
        <f t="shared" si="1"/>
        <v>4178.7427745000005</v>
      </c>
      <c r="E13" s="18">
        <f t="shared" si="2"/>
        <v>25.376980411943322</v>
      </c>
      <c r="F13" s="18">
        <f t="shared" si="3"/>
        <v>12.688490205971661</v>
      </c>
      <c r="G13" s="19">
        <f t="shared" si="4"/>
        <v>5.0753960823886644</v>
      </c>
      <c r="H13" s="50"/>
    </row>
    <row r="14" spans="1:8" x14ac:dyDescent="0.2">
      <c r="A14" s="8">
        <f t="shared" si="5"/>
        <v>7</v>
      </c>
      <c r="B14" s="17">
        <v>45444.53</v>
      </c>
      <c r="C14" s="17">
        <f t="shared" si="0"/>
        <v>52202.131611000004</v>
      </c>
      <c r="D14" s="17">
        <f t="shared" si="1"/>
        <v>4350.1776342499998</v>
      </c>
      <c r="E14" s="18">
        <f t="shared" si="2"/>
        <v>26.418082799089071</v>
      </c>
      <c r="F14" s="18">
        <f t="shared" si="3"/>
        <v>13.209041399544535</v>
      </c>
      <c r="G14" s="19">
        <f t="shared" si="4"/>
        <v>5.2836165598178138</v>
      </c>
      <c r="H14" s="50"/>
    </row>
    <row r="15" spans="1:8" x14ac:dyDescent="0.2">
      <c r="A15" s="8">
        <f t="shared" si="5"/>
        <v>8</v>
      </c>
      <c r="B15" s="17">
        <v>45444.53</v>
      </c>
      <c r="C15" s="17">
        <f t="shared" si="0"/>
        <v>52202.131611000004</v>
      </c>
      <c r="D15" s="17">
        <f t="shared" si="1"/>
        <v>4350.1776342499998</v>
      </c>
      <c r="E15" s="18">
        <f t="shared" si="2"/>
        <v>26.418082799089071</v>
      </c>
      <c r="F15" s="18">
        <f t="shared" si="3"/>
        <v>13.209041399544535</v>
      </c>
      <c r="G15" s="19">
        <f t="shared" si="4"/>
        <v>5.2836165598178138</v>
      </c>
      <c r="H15" s="50"/>
    </row>
    <row r="16" spans="1:8" x14ac:dyDescent="0.2">
      <c r="A16" s="8">
        <f t="shared" si="5"/>
        <v>9</v>
      </c>
      <c r="B16" s="17">
        <v>47235.44</v>
      </c>
      <c r="C16" s="17">
        <f t="shared" si="0"/>
        <v>54259.349928000003</v>
      </c>
      <c r="D16" s="17">
        <f t="shared" si="1"/>
        <v>4521.6124940000009</v>
      </c>
      <c r="E16" s="18">
        <f t="shared" si="2"/>
        <v>27.459185186234819</v>
      </c>
      <c r="F16" s="18">
        <f t="shared" si="3"/>
        <v>13.72959259311741</v>
      </c>
      <c r="G16" s="19">
        <f t="shared" si="4"/>
        <v>5.491837037246964</v>
      </c>
      <c r="H16" s="50"/>
    </row>
    <row r="17" spans="1:8" x14ac:dyDescent="0.2">
      <c r="A17" s="8">
        <f t="shared" si="5"/>
        <v>10</v>
      </c>
      <c r="B17" s="17">
        <v>47235.44</v>
      </c>
      <c r="C17" s="17">
        <f t="shared" si="0"/>
        <v>54259.349928000003</v>
      </c>
      <c r="D17" s="17">
        <f t="shared" si="1"/>
        <v>4521.6124940000009</v>
      </c>
      <c r="E17" s="18">
        <f t="shared" si="2"/>
        <v>27.459185186234819</v>
      </c>
      <c r="F17" s="18">
        <f t="shared" si="3"/>
        <v>13.72959259311741</v>
      </c>
      <c r="G17" s="19">
        <f t="shared" si="4"/>
        <v>5.491837037246964</v>
      </c>
      <c r="H17" s="50"/>
    </row>
    <row r="18" spans="1:8" x14ac:dyDescent="0.2">
      <c r="A18" s="8">
        <f t="shared" si="5"/>
        <v>11</v>
      </c>
      <c r="B18" s="17">
        <v>49474.09</v>
      </c>
      <c r="C18" s="17">
        <f t="shared" si="0"/>
        <v>56830.887182999999</v>
      </c>
      <c r="D18" s="17">
        <f t="shared" si="1"/>
        <v>4735.9072652499999</v>
      </c>
      <c r="E18" s="18">
        <f t="shared" si="2"/>
        <v>28.760570436740892</v>
      </c>
      <c r="F18" s="18">
        <f t="shared" si="3"/>
        <v>14.380285218370446</v>
      </c>
      <c r="G18" s="19">
        <f t="shared" si="4"/>
        <v>5.7521140873481782</v>
      </c>
      <c r="H18" s="50"/>
    </row>
    <row r="19" spans="1:8" x14ac:dyDescent="0.2">
      <c r="A19" s="8">
        <f t="shared" si="5"/>
        <v>12</v>
      </c>
      <c r="B19" s="17">
        <v>49474.09</v>
      </c>
      <c r="C19" s="17">
        <f t="shared" si="0"/>
        <v>56830.887182999999</v>
      </c>
      <c r="D19" s="17">
        <f t="shared" si="1"/>
        <v>4735.9072652499999</v>
      </c>
      <c r="E19" s="18">
        <f t="shared" si="2"/>
        <v>28.760570436740892</v>
      </c>
      <c r="F19" s="18">
        <f t="shared" si="3"/>
        <v>14.380285218370446</v>
      </c>
      <c r="G19" s="19">
        <f t="shared" si="4"/>
        <v>5.7521140873481782</v>
      </c>
      <c r="H19" s="50"/>
    </row>
    <row r="20" spans="1:8" x14ac:dyDescent="0.2">
      <c r="A20" s="8">
        <f t="shared" si="5"/>
        <v>13</v>
      </c>
      <c r="B20" s="17">
        <v>51488.88</v>
      </c>
      <c r="C20" s="17">
        <f t="shared" si="0"/>
        <v>59145.276456</v>
      </c>
      <c r="D20" s="17">
        <f t="shared" si="1"/>
        <v>4928.7730380000003</v>
      </c>
      <c r="E20" s="18">
        <f t="shared" si="2"/>
        <v>29.93182006882591</v>
      </c>
      <c r="F20" s="18">
        <f t="shared" si="3"/>
        <v>14.965910034412955</v>
      </c>
      <c r="G20" s="19">
        <f t="shared" si="4"/>
        <v>5.9863640137651819</v>
      </c>
      <c r="H20" s="50"/>
    </row>
    <row r="21" spans="1:8" x14ac:dyDescent="0.2">
      <c r="A21" s="8">
        <f t="shared" si="5"/>
        <v>14</v>
      </c>
      <c r="B21" s="17">
        <v>51488.88</v>
      </c>
      <c r="C21" s="17">
        <f t="shared" si="0"/>
        <v>59145.276456</v>
      </c>
      <c r="D21" s="17">
        <f t="shared" si="1"/>
        <v>4928.7730380000003</v>
      </c>
      <c r="E21" s="18">
        <f t="shared" si="2"/>
        <v>29.93182006882591</v>
      </c>
      <c r="F21" s="18">
        <f t="shared" si="3"/>
        <v>14.965910034412955</v>
      </c>
      <c r="G21" s="19">
        <f t="shared" si="4"/>
        <v>5.9863640137651819</v>
      </c>
      <c r="H21" s="50"/>
    </row>
    <row r="22" spans="1:8" x14ac:dyDescent="0.2">
      <c r="A22" s="8">
        <f t="shared" si="5"/>
        <v>15</v>
      </c>
      <c r="B22" s="17">
        <v>53503.66</v>
      </c>
      <c r="C22" s="17">
        <f t="shared" si="0"/>
        <v>61459.654242000004</v>
      </c>
      <c r="D22" s="17">
        <f t="shared" si="1"/>
        <v>5121.6378535000003</v>
      </c>
      <c r="E22" s="18">
        <f t="shared" si="2"/>
        <v>31.103063887651825</v>
      </c>
      <c r="F22" s="18">
        <f t="shared" si="3"/>
        <v>15.551531943825912</v>
      </c>
      <c r="G22" s="19">
        <f t="shared" si="4"/>
        <v>6.2206127775303646</v>
      </c>
      <c r="H22" s="50"/>
    </row>
    <row r="23" spans="1:8" x14ac:dyDescent="0.2">
      <c r="A23" s="8">
        <f t="shared" si="5"/>
        <v>16</v>
      </c>
      <c r="B23" s="17">
        <v>53503.66</v>
      </c>
      <c r="C23" s="17">
        <f t="shared" si="0"/>
        <v>61459.654242000004</v>
      </c>
      <c r="D23" s="17">
        <f t="shared" si="1"/>
        <v>5121.6378535000003</v>
      </c>
      <c r="E23" s="18">
        <f t="shared" si="2"/>
        <v>31.103063887651825</v>
      </c>
      <c r="F23" s="18">
        <f t="shared" si="3"/>
        <v>15.551531943825912</v>
      </c>
      <c r="G23" s="19">
        <f t="shared" si="4"/>
        <v>6.2206127775303646</v>
      </c>
      <c r="H23" s="50"/>
    </row>
    <row r="24" spans="1:8" x14ac:dyDescent="0.2">
      <c r="A24" s="8">
        <f t="shared" si="5"/>
        <v>17</v>
      </c>
      <c r="B24" s="17">
        <v>55742.31</v>
      </c>
      <c r="C24" s="17">
        <f t="shared" si="0"/>
        <v>64031.191497</v>
      </c>
      <c r="D24" s="17">
        <f t="shared" si="1"/>
        <v>5335.9326247500003</v>
      </c>
      <c r="E24" s="18">
        <f t="shared" si="2"/>
        <v>32.404449138157894</v>
      </c>
      <c r="F24" s="18">
        <f t="shared" si="3"/>
        <v>16.202224569078947</v>
      </c>
      <c r="G24" s="19">
        <f t="shared" si="4"/>
        <v>6.4808898276315787</v>
      </c>
      <c r="H24" s="50"/>
    </row>
    <row r="25" spans="1:8" x14ac:dyDescent="0.2">
      <c r="A25" s="8">
        <f t="shared" si="5"/>
        <v>18</v>
      </c>
      <c r="B25" s="17">
        <v>55742.31</v>
      </c>
      <c r="C25" s="17">
        <f t="shared" si="0"/>
        <v>64031.191497</v>
      </c>
      <c r="D25" s="17">
        <f t="shared" si="1"/>
        <v>5335.9326247500003</v>
      </c>
      <c r="E25" s="18">
        <f t="shared" si="2"/>
        <v>32.404449138157894</v>
      </c>
      <c r="F25" s="18">
        <f t="shared" si="3"/>
        <v>16.202224569078947</v>
      </c>
      <c r="G25" s="19">
        <f t="shared" si="4"/>
        <v>6.4808898276315787</v>
      </c>
      <c r="H25" s="50"/>
    </row>
    <row r="26" spans="1:8" x14ac:dyDescent="0.2">
      <c r="A26" s="8">
        <f t="shared" si="5"/>
        <v>19</v>
      </c>
      <c r="B26" s="17">
        <v>55742.31</v>
      </c>
      <c r="C26" s="17">
        <f t="shared" si="0"/>
        <v>64031.191497</v>
      </c>
      <c r="D26" s="17">
        <f t="shared" si="1"/>
        <v>5335.9326247500003</v>
      </c>
      <c r="E26" s="18">
        <f t="shared" si="2"/>
        <v>32.404449138157894</v>
      </c>
      <c r="F26" s="18">
        <f t="shared" si="3"/>
        <v>16.202224569078947</v>
      </c>
      <c r="G26" s="19">
        <f t="shared" si="4"/>
        <v>6.4808898276315787</v>
      </c>
      <c r="H26" s="50"/>
    </row>
    <row r="27" spans="1:8" x14ac:dyDescent="0.2">
      <c r="A27" s="8">
        <f t="shared" si="5"/>
        <v>20</v>
      </c>
      <c r="B27" s="17">
        <v>57757.08</v>
      </c>
      <c r="C27" s="17">
        <f t="shared" si="0"/>
        <v>66345.557796000008</v>
      </c>
      <c r="D27" s="17">
        <f t="shared" si="1"/>
        <v>5528.7964830000001</v>
      </c>
      <c r="E27" s="18">
        <f t="shared" si="2"/>
        <v>33.5756871437247</v>
      </c>
      <c r="F27" s="18">
        <f t="shared" si="3"/>
        <v>16.78784357186235</v>
      </c>
      <c r="G27" s="19">
        <f t="shared" si="4"/>
        <v>6.7151374287449404</v>
      </c>
      <c r="H27" s="50"/>
    </row>
    <row r="28" spans="1:8" x14ac:dyDescent="0.2">
      <c r="A28" s="8">
        <f t="shared" si="5"/>
        <v>21</v>
      </c>
      <c r="B28" s="17">
        <v>57757.08</v>
      </c>
      <c r="C28" s="17">
        <f t="shared" si="0"/>
        <v>66345.557796000008</v>
      </c>
      <c r="D28" s="17">
        <f t="shared" si="1"/>
        <v>5528.7964830000001</v>
      </c>
      <c r="E28" s="18">
        <f t="shared" si="2"/>
        <v>33.5756871437247</v>
      </c>
      <c r="F28" s="18">
        <f t="shared" si="3"/>
        <v>16.78784357186235</v>
      </c>
      <c r="G28" s="19">
        <f t="shared" si="4"/>
        <v>6.7151374287449404</v>
      </c>
      <c r="H28" s="50"/>
    </row>
    <row r="29" spans="1:8" x14ac:dyDescent="0.2">
      <c r="A29" s="8">
        <f t="shared" si="5"/>
        <v>22</v>
      </c>
      <c r="B29" s="17">
        <v>59995.73</v>
      </c>
      <c r="C29" s="17">
        <f t="shared" si="0"/>
        <v>68917.095051000011</v>
      </c>
      <c r="D29" s="17">
        <f t="shared" si="1"/>
        <v>5743.0912542500009</v>
      </c>
      <c r="E29" s="18">
        <f t="shared" si="2"/>
        <v>34.877072394230773</v>
      </c>
      <c r="F29" s="18">
        <f t="shared" si="3"/>
        <v>17.438536197115386</v>
      </c>
      <c r="G29" s="19">
        <f t="shared" si="4"/>
        <v>6.9754144788461545</v>
      </c>
      <c r="H29" s="50"/>
    </row>
    <row r="30" spans="1:8" x14ac:dyDescent="0.2">
      <c r="A30" s="8">
        <f t="shared" si="5"/>
        <v>23</v>
      </c>
      <c r="B30" s="17">
        <v>62234.39</v>
      </c>
      <c r="C30" s="17">
        <f t="shared" si="0"/>
        <v>71488.643792999996</v>
      </c>
      <c r="D30" s="17">
        <f t="shared" si="1"/>
        <v>5957.3869827500002</v>
      </c>
      <c r="E30" s="18">
        <f t="shared" si="2"/>
        <v>36.178463457995946</v>
      </c>
      <c r="F30" s="18">
        <f t="shared" si="3"/>
        <v>18.089231728997973</v>
      </c>
      <c r="G30" s="19">
        <f t="shared" si="4"/>
        <v>7.2356926915991888</v>
      </c>
      <c r="H30" s="50"/>
    </row>
    <row r="31" spans="1:8" x14ac:dyDescent="0.2">
      <c r="A31" s="8">
        <f t="shared" si="5"/>
        <v>24</v>
      </c>
      <c r="B31" s="17">
        <v>64025.3</v>
      </c>
      <c r="C31" s="17">
        <f t="shared" si="0"/>
        <v>73545.862110000002</v>
      </c>
      <c r="D31" s="17">
        <f t="shared" si="1"/>
        <v>6128.8218425000005</v>
      </c>
      <c r="E31" s="18">
        <f t="shared" si="2"/>
        <v>37.219565845141702</v>
      </c>
      <c r="F31" s="18">
        <f t="shared" si="3"/>
        <v>18.609782922570851</v>
      </c>
      <c r="G31" s="19">
        <f t="shared" si="4"/>
        <v>7.44391316902834</v>
      </c>
      <c r="H31" s="50"/>
    </row>
    <row r="32" spans="1:8" x14ac:dyDescent="0.2">
      <c r="A32" s="8">
        <f t="shared" si="5"/>
        <v>25</v>
      </c>
      <c r="B32" s="17">
        <v>64141.46</v>
      </c>
      <c r="C32" s="17">
        <f t="shared" si="0"/>
        <v>73679.295102000004</v>
      </c>
      <c r="D32" s="17">
        <f t="shared" si="1"/>
        <v>6139.9412585000009</v>
      </c>
      <c r="E32" s="18">
        <f t="shared" si="2"/>
        <v>37.287092662955466</v>
      </c>
      <c r="F32" s="18">
        <f t="shared" si="3"/>
        <v>18.643546331477733</v>
      </c>
      <c r="G32" s="19">
        <f t="shared" si="4"/>
        <v>7.4574185325910936</v>
      </c>
      <c r="H32" s="50"/>
    </row>
    <row r="33" spans="1:8" x14ac:dyDescent="0.2">
      <c r="A33" s="8">
        <f t="shared" si="5"/>
        <v>26</v>
      </c>
      <c r="B33" s="17">
        <v>64249.09</v>
      </c>
      <c r="C33" s="17">
        <f t="shared" si="0"/>
        <v>73802.929682999995</v>
      </c>
      <c r="D33" s="17">
        <f t="shared" si="1"/>
        <v>6150.2441402499999</v>
      </c>
      <c r="E33" s="18">
        <f t="shared" si="2"/>
        <v>37.349660770748983</v>
      </c>
      <c r="F33" s="18">
        <f t="shared" si="3"/>
        <v>18.674830385374491</v>
      </c>
      <c r="G33" s="19">
        <f t="shared" si="4"/>
        <v>7.4699321541497969</v>
      </c>
      <c r="H33" s="50"/>
    </row>
    <row r="34" spans="1:8" x14ac:dyDescent="0.2">
      <c r="A34" s="8">
        <f t="shared" si="5"/>
        <v>27</v>
      </c>
      <c r="B34" s="17">
        <v>64348.81</v>
      </c>
      <c r="C34" s="17">
        <f t="shared" si="0"/>
        <v>73917.478046999997</v>
      </c>
      <c r="D34" s="17">
        <f t="shared" si="1"/>
        <v>6159.7898372500003</v>
      </c>
      <c r="E34" s="18">
        <f t="shared" si="2"/>
        <v>37.40763059058704</v>
      </c>
      <c r="F34" s="18">
        <f t="shared" si="3"/>
        <v>18.70381529529352</v>
      </c>
      <c r="G34" s="19">
        <f t="shared" si="4"/>
        <v>7.481526118117408</v>
      </c>
      <c r="H34" s="50"/>
    </row>
    <row r="35" spans="1:8" x14ac:dyDescent="0.2">
      <c r="A35" s="8">
        <f t="shared" si="5"/>
        <v>28</v>
      </c>
      <c r="B35" s="17">
        <v>64441.2</v>
      </c>
      <c r="C35" s="17">
        <f t="shared" si="0"/>
        <v>74023.606440000003</v>
      </c>
      <c r="D35" s="17">
        <f t="shared" si="1"/>
        <v>6168.6338699999997</v>
      </c>
      <c r="E35" s="18">
        <f t="shared" si="2"/>
        <v>37.461339291497978</v>
      </c>
      <c r="F35" s="18">
        <f t="shared" si="3"/>
        <v>18.730669645748989</v>
      </c>
      <c r="G35" s="19">
        <f t="shared" si="4"/>
        <v>7.4922678582995959</v>
      </c>
      <c r="H35" s="50"/>
    </row>
    <row r="36" spans="1:8" x14ac:dyDescent="0.2">
      <c r="A36" s="8">
        <f t="shared" si="5"/>
        <v>29</v>
      </c>
      <c r="B36" s="17">
        <v>64526.74</v>
      </c>
      <c r="C36" s="17">
        <f t="shared" si="0"/>
        <v>74121.866238000002</v>
      </c>
      <c r="D36" s="17">
        <f t="shared" si="1"/>
        <v>6176.8221865000005</v>
      </c>
      <c r="E36" s="18">
        <f t="shared" si="2"/>
        <v>37.511065909919033</v>
      </c>
      <c r="F36" s="18">
        <f t="shared" si="3"/>
        <v>18.755532954959516</v>
      </c>
      <c r="G36" s="19">
        <f t="shared" si="4"/>
        <v>7.5022131819838069</v>
      </c>
      <c r="H36" s="50"/>
    </row>
    <row r="37" spans="1:8" x14ac:dyDescent="0.2">
      <c r="A37" s="8">
        <f t="shared" si="5"/>
        <v>30</v>
      </c>
      <c r="B37" s="17">
        <v>64606.05</v>
      </c>
      <c r="C37" s="17">
        <f t="shared" si="0"/>
        <v>74212.969635000001</v>
      </c>
      <c r="D37" s="17">
        <f t="shared" si="1"/>
        <v>6184.4141362500013</v>
      </c>
      <c r="E37" s="18">
        <f t="shared" si="2"/>
        <v>37.557170867914984</v>
      </c>
      <c r="F37" s="18">
        <f t="shared" si="3"/>
        <v>18.778585433957492</v>
      </c>
      <c r="G37" s="19">
        <f t="shared" si="4"/>
        <v>7.5114341735829964</v>
      </c>
      <c r="H37" s="50"/>
    </row>
    <row r="38" spans="1:8" x14ac:dyDescent="0.2">
      <c r="A38" s="8">
        <f t="shared" si="5"/>
        <v>31</v>
      </c>
      <c r="B38" s="17">
        <v>64679.45</v>
      </c>
      <c r="C38" s="17">
        <f t="shared" si="0"/>
        <v>74297.284215000007</v>
      </c>
      <c r="D38" s="17">
        <f t="shared" si="1"/>
        <v>6191.4403512500003</v>
      </c>
      <c r="E38" s="18">
        <f t="shared" si="2"/>
        <v>37.599840189777332</v>
      </c>
      <c r="F38" s="18">
        <f t="shared" si="3"/>
        <v>18.799920094888666</v>
      </c>
      <c r="G38" s="19">
        <f t="shared" si="4"/>
        <v>7.5199680379554668</v>
      </c>
      <c r="H38" s="50"/>
    </row>
    <row r="39" spans="1:8" x14ac:dyDescent="0.2">
      <c r="A39" s="8">
        <f t="shared" si="5"/>
        <v>32</v>
      </c>
      <c r="B39" s="17">
        <v>64747.44</v>
      </c>
      <c r="C39" s="17">
        <f t="shared" si="0"/>
        <v>74375.384328</v>
      </c>
      <c r="D39" s="17">
        <f t="shared" si="1"/>
        <v>6197.9486940000006</v>
      </c>
      <c r="E39" s="18">
        <f t="shared" si="2"/>
        <v>37.639364538461535</v>
      </c>
      <c r="F39" s="18">
        <f t="shared" si="3"/>
        <v>18.819682269230768</v>
      </c>
      <c r="G39" s="19">
        <f t="shared" si="4"/>
        <v>7.5278729076923074</v>
      </c>
      <c r="H39" s="50"/>
    </row>
    <row r="40" spans="1:8" x14ac:dyDescent="0.2">
      <c r="A40" s="8">
        <f t="shared" si="5"/>
        <v>33</v>
      </c>
      <c r="B40" s="17">
        <v>64810.37</v>
      </c>
      <c r="C40" s="17">
        <f t="shared" si="0"/>
        <v>74447.672019000005</v>
      </c>
      <c r="D40" s="17">
        <f t="shared" si="1"/>
        <v>6203.9726682500013</v>
      </c>
      <c r="E40" s="18">
        <f t="shared" si="2"/>
        <v>37.67594737803644</v>
      </c>
      <c r="F40" s="18">
        <f t="shared" si="3"/>
        <v>18.83797368901822</v>
      </c>
      <c r="G40" s="19">
        <f t="shared" si="4"/>
        <v>7.5351894756072877</v>
      </c>
      <c r="H40" s="50"/>
    </row>
    <row r="41" spans="1:8" x14ac:dyDescent="0.2">
      <c r="A41" s="8">
        <f t="shared" si="5"/>
        <v>34</v>
      </c>
      <c r="B41" s="17">
        <v>64868.68</v>
      </c>
      <c r="C41" s="17">
        <f t="shared" si="0"/>
        <v>74514.652715999997</v>
      </c>
      <c r="D41" s="17">
        <f t="shared" si="1"/>
        <v>6209.5543930000003</v>
      </c>
      <c r="E41" s="18">
        <f t="shared" si="2"/>
        <v>37.709844491902835</v>
      </c>
      <c r="F41" s="18">
        <f t="shared" si="3"/>
        <v>18.854922245951418</v>
      </c>
      <c r="G41" s="19">
        <f t="shared" si="4"/>
        <v>7.5419688983805671</v>
      </c>
      <c r="H41" s="50"/>
    </row>
    <row r="42" spans="1:8" x14ac:dyDescent="0.2">
      <c r="A42" s="20">
        <f t="shared" si="5"/>
        <v>35</v>
      </c>
      <c r="B42" s="21">
        <v>64922.63</v>
      </c>
      <c r="C42" s="21">
        <f t="shared" si="0"/>
        <v>74576.625081000006</v>
      </c>
      <c r="D42" s="21">
        <f t="shared" si="1"/>
        <v>6214.7187567500005</v>
      </c>
      <c r="E42" s="22">
        <f t="shared" si="2"/>
        <v>37.741207024797575</v>
      </c>
      <c r="F42" s="22">
        <f t="shared" si="3"/>
        <v>18.870603512398787</v>
      </c>
      <c r="G42" s="23">
        <f t="shared" si="4"/>
        <v>7.5482414049595148</v>
      </c>
      <c r="H42" s="50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42"/>
  <sheetViews>
    <sheetView zoomScaleNormal="100" workbookViewId="0">
      <selection activeCell="B3" sqref="B3"/>
    </sheetView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7" width="12.28515625" style="2" customWidth="1"/>
    <col min="8" max="8" width="12.28515625" style="47" customWidth="1"/>
    <col min="9" max="16384" width="8.85546875" style="2"/>
  </cols>
  <sheetData>
    <row r="1" spans="1:8" ht="15" x14ac:dyDescent="0.25">
      <c r="A1" s="1" t="s">
        <v>27</v>
      </c>
      <c r="B1" s="1" t="s">
        <v>60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6"/>
      <c r="G4" s="42"/>
      <c r="H4" s="48"/>
    </row>
    <row r="5" spans="1:8" x14ac:dyDescent="0.2">
      <c r="A5" s="8"/>
      <c r="B5" s="9">
        <v>1</v>
      </c>
      <c r="C5" s="10"/>
      <c r="D5" s="10"/>
      <c r="E5" s="43" t="s">
        <v>5</v>
      </c>
      <c r="F5" s="51"/>
      <c r="G5" s="45"/>
      <c r="H5" s="49"/>
    </row>
    <row r="6" spans="1:8" s="16" customFormat="1" x14ac:dyDescent="0.2">
      <c r="A6" s="11"/>
      <c r="B6" s="13" t="str">
        <f>'L4'!$B$6</f>
        <v>basis 01/01/2022</v>
      </c>
      <c r="C6" s="12">
        <f>D2</f>
        <v>45261</v>
      </c>
      <c r="D6" s="12">
        <f>C6</f>
        <v>45261</v>
      </c>
      <c r="E6" s="13">
        <v>1</v>
      </c>
      <c r="F6" s="14">
        <v>0.5</v>
      </c>
      <c r="G6" s="15">
        <v>0.2</v>
      </c>
      <c r="H6" s="49"/>
    </row>
    <row r="7" spans="1:8" x14ac:dyDescent="0.2">
      <c r="A7" s="8">
        <v>0</v>
      </c>
      <c r="B7" s="17">
        <v>38683.82</v>
      </c>
      <c r="C7" s="17">
        <f t="shared" ref="C7:C42" si="0">B7*$D$3</f>
        <v>44436.104034000004</v>
      </c>
      <c r="D7" s="17">
        <f t="shared" ref="D7:D42" si="1">B7/12*$D$3</f>
        <v>3703.0086695</v>
      </c>
      <c r="E7" s="18">
        <f t="shared" ref="E7:E42" si="2">C7/1976</f>
        <v>22.487906899797572</v>
      </c>
      <c r="F7" s="18">
        <f>E7/2</f>
        <v>11.243953449898786</v>
      </c>
      <c r="G7" s="19">
        <f>E7/5</f>
        <v>4.4975813799595148</v>
      </c>
      <c r="H7" s="50"/>
    </row>
    <row r="8" spans="1:8" x14ac:dyDescent="0.2">
      <c r="A8" s="8">
        <f>A7+1</f>
        <v>1</v>
      </c>
      <c r="B8" s="17">
        <v>39799.699999999997</v>
      </c>
      <c r="C8" s="17">
        <f t="shared" si="0"/>
        <v>45717.915390000002</v>
      </c>
      <c r="D8" s="17">
        <f t="shared" si="1"/>
        <v>3809.8262824999997</v>
      </c>
      <c r="E8" s="18">
        <f t="shared" si="2"/>
        <v>23.136596857287451</v>
      </c>
      <c r="F8" s="18">
        <f t="shared" ref="F8:F42" si="3">E8/2</f>
        <v>11.568298428643725</v>
      </c>
      <c r="G8" s="19">
        <f t="shared" ref="G8:G42" si="4">E8/5</f>
        <v>4.6273193714574905</v>
      </c>
      <c r="H8" s="50"/>
    </row>
    <row r="9" spans="1:8" x14ac:dyDescent="0.2">
      <c r="A9" s="8">
        <f t="shared" ref="A9:A42" si="5">A8+1</f>
        <v>2</v>
      </c>
      <c r="B9" s="17">
        <v>40962.080000000002</v>
      </c>
      <c r="C9" s="17">
        <f t="shared" si="0"/>
        <v>47053.141296000002</v>
      </c>
      <c r="D9" s="17">
        <f t="shared" si="1"/>
        <v>3921.095108</v>
      </c>
      <c r="E9" s="18">
        <f t="shared" si="2"/>
        <v>23.812318469635628</v>
      </c>
      <c r="F9" s="18">
        <f t="shared" si="3"/>
        <v>11.906159234817814</v>
      </c>
      <c r="G9" s="19">
        <f t="shared" si="4"/>
        <v>4.7624636939271259</v>
      </c>
      <c r="H9" s="50"/>
    </row>
    <row r="10" spans="1:8" x14ac:dyDescent="0.2">
      <c r="A10" s="8">
        <f t="shared" si="5"/>
        <v>3</v>
      </c>
      <c r="B10" s="17">
        <v>42124.43</v>
      </c>
      <c r="C10" s="17">
        <f t="shared" si="0"/>
        <v>48388.332741000006</v>
      </c>
      <c r="D10" s="17">
        <f t="shared" si="1"/>
        <v>4032.3610617500003</v>
      </c>
      <c r="E10" s="18">
        <f t="shared" si="2"/>
        <v>24.488022642206481</v>
      </c>
      <c r="F10" s="18">
        <f t="shared" si="3"/>
        <v>12.24401132110324</v>
      </c>
      <c r="G10" s="19">
        <f t="shared" si="4"/>
        <v>4.8976045284412963</v>
      </c>
      <c r="H10" s="50"/>
    </row>
    <row r="11" spans="1:8" x14ac:dyDescent="0.2">
      <c r="A11" s="8">
        <f t="shared" si="5"/>
        <v>4</v>
      </c>
      <c r="B11" s="17">
        <v>43519.3</v>
      </c>
      <c r="C11" s="17">
        <f t="shared" si="0"/>
        <v>49990.619910000009</v>
      </c>
      <c r="D11" s="17">
        <f t="shared" si="1"/>
        <v>4165.8849925000004</v>
      </c>
      <c r="E11" s="18">
        <f t="shared" si="2"/>
        <v>25.298896715587048</v>
      </c>
      <c r="F11" s="18">
        <f t="shared" si="3"/>
        <v>12.649448357793524</v>
      </c>
      <c r="G11" s="19">
        <f t="shared" si="4"/>
        <v>5.0597793431174098</v>
      </c>
      <c r="H11" s="50"/>
    </row>
    <row r="12" spans="1:8" x14ac:dyDescent="0.2">
      <c r="A12" s="8">
        <f t="shared" si="5"/>
        <v>5</v>
      </c>
      <c r="B12" s="17">
        <v>45332.6</v>
      </c>
      <c r="C12" s="17">
        <f t="shared" si="0"/>
        <v>52073.55762</v>
      </c>
      <c r="D12" s="17">
        <f t="shared" si="1"/>
        <v>4339.463135</v>
      </c>
      <c r="E12" s="18">
        <f t="shared" si="2"/>
        <v>26.353014989878542</v>
      </c>
      <c r="F12" s="18">
        <f t="shared" si="3"/>
        <v>13.176507494939271</v>
      </c>
      <c r="G12" s="19">
        <f t="shared" si="4"/>
        <v>5.2706029979757085</v>
      </c>
      <c r="H12" s="50"/>
    </row>
    <row r="13" spans="1:8" x14ac:dyDescent="0.2">
      <c r="A13" s="8">
        <f t="shared" si="5"/>
        <v>6</v>
      </c>
      <c r="B13" s="17">
        <v>45332.6</v>
      </c>
      <c r="C13" s="17">
        <f t="shared" si="0"/>
        <v>52073.55762</v>
      </c>
      <c r="D13" s="17">
        <f t="shared" si="1"/>
        <v>4339.463135</v>
      </c>
      <c r="E13" s="18">
        <f t="shared" si="2"/>
        <v>26.353014989878542</v>
      </c>
      <c r="F13" s="18">
        <f t="shared" si="3"/>
        <v>13.176507494939271</v>
      </c>
      <c r="G13" s="19">
        <f t="shared" si="4"/>
        <v>5.2706029979757085</v>
      </c>
      <c r="H13" s="50"/>
    </row>
    <row r="14" spans="1:8" x14ac:dyDescent="0.2">
      <c r="A14" s="8">
        <f t="shared" si="5"/>
        <v>7</v>
      </c>
      <c r="B14" s="17">
        <v>47192.38</v>
      </c>
      <c r="C14" s="17">
        <f t="shared" si="0"/>
        <v>54209.886906</v>
      </c>
      <c r="D14" s="17">
        <f t="shared" si="1"/>
        <v>4517.4905755</v>
      </c>
      <c r="E14" s="18">
        <f t="shared" si="2"/>
        <v>27.434153292510121</v>
      </c>
      <c r="F14" s="18">
        <f t="shared" si="3"/>
        <v>13.717076646255061</v>
      </c>
      <c r="G14" s="19">
        <f t="shared" si="4"/>
        <v>5.4868306585020239</v>
      </c>
      <c r="H14" s="50"/>
    </row>
    <row r="15" spans="1:8" x14ac:dyDescent="0.2">
      <c r="A15" s="8">
        <f t="shared" si="5"/>
        <v>8</v>
      </c>
      <c r="B15" s="17">
        <v>47192.38</v>
      </c>
      <c r="C15" s="17">
        <f t="shared" si="0"/>
        <v>54209.886906</v>
      </c>
      <c r="D15" s="17">
        <f t="shared" si="1"/>
        <v>4517.4905755</v>
      </c>
      <c r="E15" s="18">
        <f t="shared" si="2"/>
        <v>27.434153292510121</v>
      </c>
      <c r="F15" s="18">
        <f t="shared" si="3"/>
        <v>13.717076646255061</v>
      </c>
      <c r="G15" s="19">
        <f t="shared" si="4"/>
        <v>5.4868306585020239</v>
      </c>
      <c r="H15" s="50"/>
    </row>
    <row r="16" spans="1:8" x14ac:dyDescent="0.2">
      <c r="A16" s="8">
        <f t="shared" si="5"/>
        <v>9</v>
      </c>
      <c r="B16" s="17">
        <v>49052.2</v>
      </c>
      <c r="C16" s="17">
        <f t="shared" si="0"/>
        <v>56346.262139999999</v>
      </c>
      <c r="D16" s="17">
        <f t="shared" si="1"/>
        <v>4695.5218450000002</v>
      </c>
      <c r="E16" s="18">
        <f t="shared" si="2"/>
        <v>28.515314848178136</v>
      </c>
      <c r="F16" s="18">
        <f t="shared" si="3"/>
        <v>14.257657424089068</v>
      </c>
      <c r="G16" s="19">
        <f t="shared" si="4"/>
        <v>5.703062969635627</v>
      </c>
      <c r="H16" s="50"/>
    </row>
    <row r="17" spans="1:8" x14ac:dyDescent="0.2">
      <c r="A17" s="8">
        <f t="shared" si="5"/>
        <v>10</v>
      </c>
      <c r="B17" s="17">
        <v>49052.2</v>
      </c>
      <c r="C17" s="17">
        <f t="shared" si="0"/>
        <v>56346.262139999999</v>
      </c>
      <c r="D17" s="17">
        <f t="shared" si="1"/>
        <v>4695.5218450000002</v>
      </c>
      <c r="E17" s="18">
        <f t="shared" si="2"/>
        <v>28.515314848178136</v>
      </c>
      <c r="F17" s="18">
        <f t="shared" si="3"/>
        <v>14.257657424089068</v>
      </c>
      <c r="G17" s="19">
        <f t="shared" si="4"/>
        <v>5.703062969635627</v>
      </c>
      <c r="H17" s="50"/>
    </row>
    <row r="18" spans="1:8" x14ac:dyDescent="0.2">
      <c r="A18" s="8">
        <f t="shared" si="5"/>
        <v>11</v>
      </c>
      <c r="B18" s="17">
        <v>51376.95</v>
      </c>
      <c r="C18" s="17">
        <f t="shared" si="0"/>
        <v>59016.702465000002</v>
      </c>
      <c r="D18" s="17">
        <f t="shared" si="1"/>
        <v>4918.0585387499996</v>
      </c>
      <c r="E18" s="18">
        <f t="shared" si="2"/>
        <v>29.866752259615385</v>
      </c>
      <c r="F18" s="18">
        <f t="shared" si="3"/>
        <v>14.933376129807693</v>
      </c>
      <c r="G18" s="19">
        <f t="shared" si="4"/>
        <v>5.9733504519230767</v>
      </c>
      <c r="H18" s="50"/>
    </row>
    <row r="19" spans="1:8" x14ac:dyDescent="0.2">
      <c r="A19" s="8">
        <f t="shared" si="5"/>
        <v>12</v>
      </c>
      <c r="B19" s="17">
        <v>51376.95</v>
      </c>
      <c r="C19" s="17">
        <f t="shared" si="0"/>
        <v>59016.702465000002</v>
      </c>
      <c r="D19" s="17">
        <f t="shared" si="1"/>
        <v>4918.0585387499996</v>
      </c>
      <c r="E19" s="18">
        <f t="shared" si="2"/>
        <v>29.866752259615385</v>
      </c>
      <c r="F19" s="18">
        <f t="shared" si="3"/>
        <v>14.933376129807693</v>
      </c>
      <c r="G19" s="19">
        <f t="shared" si="4"/>
        <v>5.9733504519230767</v>
      </c>
      <c r="H19" s="50"/>
    </row>
    <row r="20" spans="1:8" x14ac:dyDescent="0.2">
      <c r="A20" s="8">
        <f t="shared" si="5"/>
        <v>13</v>
      </c>
      <c r="B20" s="17">
        <v>53469.22</v>
      </c>
      <c r="C20" s="17">
        <f t="shared" si="0"/>
        <v>61420.093014000005</v>
      </c>
      <c r="D20" s="17">
        <f t="shared" si="1"/>
        <v>5118.3410845000008</v>
      </c>
      <c r="E20" s="18">
        <f t="shared" si="2"/>
        <v>31.083043023279355</v>
      </c>
      <c r="F20" s="18">
        <f t="shared" si="3"/>
        <v>15.541521511639678</v>
      </c>
      <c r="G20" s="19">
        <f t="shared" si="4"/>
        <v>6.2166086046558711</v>
      </c>
      <c r="H20" s="50"/>
    </row>
    <row r="21" spans="1:8" x14ac:dyDescent="0.2">
      <c r="A21" s="8">
        <f t="shared" si="5"/>
        <v>14</v>
      </c>
      <c r="B21" s="17">
        <v>53469.22</v>
      </c>
      <c r="C21" s="17">
        <f t="shared" si="0"/>
        <v>61420.093014000005</v>
      </c>
      <c r="D21" s="17">
        <f t="shared" si="1"/>
        <v>5118.3410845000008</v>
      </c>
      <c r="E21" s="18">
        <f t="shared" si="2"/>
        <v>31.083043023279355</v>
      </c>
      <c r="F21" s="18">
        <f t="shared" si="3"/>
        <v>15.541521511639678</v>
      </c>
      <c r="G21" s="19">
        <f t="shared" si="4"/>
        <v>6.2166086046558711</v>
      </c>
      <c r="H21" s="50"/>
    </row>
    <row r="22" spans="1:8" x14ac:dyDescent="0.2">
      <c r="A22" s="8">
        <f t="shared" si="5"/>
        <v>15</v>
      </c>
      <c r="B22" s="17">
        <v>55561.51</v>
      </c>
      <c r="C22" s="17">
        <f t="shared" si="0"/>
        <v>63823.506537000008</v>
      </c>
      <c r="D22" s="17">
        <f t="shared" si="1"/>
        <v>5318.6255447500007</v>
      </c>
      <c r="E22" s="18">
        <f t="shared" si="2"/>
        <v>32.299345413461545</v>
      </c>
      <c r="F22" s="18">
        <f t="shared" si="3"/>
        <v>16.149672706730772</v>
      </c>
      <c r="G22" s="19">
        <f t="shared" si="4"/>
        <v>6.4598690826923093</v>
      </c>
      <c r="H22" s="50"/>
    </row>
    <row r="23" spans="1:8" x14ac:dyDescent="0.2">
      <c r="A23" s="8">
        <f t="shared" si="5"/>
        <v>16</v>
      </c>
      <c r="B23" s="17">
        <v>55561.51</v>
      </c>
      <c r="C23" s="17">
        <f t="shared" si="0"/>
        <v>63823.506537000008</v>
      </c>
      <c r="D23" s="17">
        <f t="shared" si="1"/>
        <v>5318.6255447500007</v>
      </c>
      <c r="E23" s="18">
        <f t="shared" si="2"/>
        <v>32.299345413461545</v>
      </c>
      <c r="F23" s="18">
        <f t="shared" si="3"/>
        <v>16.149672706730772</v>
      </c>
      <c r="G23" s="19">
        <f t="shared" si="4"/>
        <v>6.4598690826923093</v>
      </c>
      <c r="H23" s="50"/>
    </row>
    <row r="24" spans="1:8" x14ac:dyDescent="0.2">
      <c r="A24" s="8">
        <f t="shared" si="5"/>
        <v>17</v>
      </c>
      <c r="B24" s="17">
        <v>57886.26</v>
      </c>
      <c r="C24" s="17">
        <f t="shared" si="0"/>
        <v>66493.946862000012</v>
      </c>
      <c r="D24" s="17">
        <f t="shared" si="1"/>
        <v>5541.162238500001</v>
      </c>
      <c r="E24" s="18">
        <f t="shared" si="2"/>
        <v>33.650782824898791</v>
      </c>
      <c r="F24" s="18">
        <f t="shared" si="3"/>
        <v>16.825391412449395</v>
      </c>
      <c r="G24" s="19">
        <f t="shared" si="4"/>
        <v>6.7301565649797581</v>
      </c>
      <c r="H24" s="50"/>
    </row>
    <row r="25" spans="1:8" x14ac:dyDescent="0.2">
      <c r="A25" s="8">
        <f t="shared" si="5"/>
        <v>18</v>
      </c>
      <c r="B25" s="17">
        <v>57886.26</v>
      </c>
      <c r="C25" s="17">
        <f t="shared" si="0"/>
        <v>66493.946862000012</v>
      </c>
      <c r="D25" s="17">
        <f t="shared" si="1"/>
        <v>5541.162238500001</v>
      </c>
      <c r="E25" s="18">
        <f t="shared" si="2"/>
        <v>33.650782824898791</v>
      </c>
      <c r="F25" s="18">
        <f t="shared" si="3"/>
        <v>16.825391412449395</v>
      </c>
      <c r="G25" s="19">
        <f t="shared" si="4"/>
        <v>6.7301565649797581</v>
      </c>
      <c r="H25" s="50"/>
    </row>
    <row r="26" spans="1:8" x14ac:dyDescent="0.2">
      <c r="A26" s="8">
        <f t="shared" si="5"/>
        <v>19</v>
      </c>
      <c r="B26" s="17">
        <v>57886.26</v>
      </c>
      <c r="C26" s="17">
        <f t="shared" si="0"/>
        <v>66493.946862000012</v>
      </c>
      <c r="D26" s="17">
        <f t="shared" si="1"/>
        <v>5541.162238500001</v>
      </c>
      <c r="E26" s="18">
        <f t="shared" si="2"/>
        <v>33.650782824898791</v>
      </c>
      <c r="F26" s="18">
        <f t="shared" si="3"/>
        <v>16.825391412449395</v>
      </c>
      <c r="G26" s="19">
        <f t="shared" si="4"/>
        <v>6.7301565649797581</v>
      </c>
      <c r="H26" s="50"/>
    </row>
    <row r="27" spans="1:8" x14ac:dyDescent="0.2">
      <c r="A27" s="8">
        <f t="shared" si="5"/>
        <v>20</v>
      </c>
      <c r="B27" s="17">
        <v>59978.5</v>
      </c>
      <c r="C27" s="17">
        <f t="shared" si="0"/>
        <v>68897.302949999998</v>
      </c>
      <c r="D27" s="17">
        <f t="shared" si="1"/>
        <v>5741.4419124999995</v>
      </c>
      <c r="E27" s="18">
        <f t="shared" si="2"/>
        <v>34.867056148785423</v>
      </c>
      <c r="F27" s="18">
        <f t="shared" si="3"/>
        <v>17.433528074392711</v>
      </c>
      <c r="G27" s="19">
        <f t="shared" si="4"/>
        <v>6.9734112297570849</v>
      </c>
      <c r="H27" s="50"/>
    </row>
    <row r="28" spans="1:8" x14ac:dyDescent="0.2">
      <c r="A28" s="8">
        <f t="shared" si="5"/>
        <v>21</v>
      </c>
      <c r="B28" s="17">
        <v>59978.5</v>
      </c>
      <c r="C28" s="17">
        <f t="shared" si="0"/>
        <v>68897.302949999998</v>
      </c>
      <c r="D28" s="17">
        <f t="shared" si="1"/>
        <v>5741.4419124999995</v>
      </c>
      <c r="E28" s="18">
        <f t="shared" si="2"/>
        <v>34.867056148785423</v>
      </c>
      <c r="F28" s="18">
        <f t="shared" si="3"/>
        <v>17.433528074392711</v>
      </c>
      <c r="G28" s="19">
        <f t="shared" si="4"/>
        <v>6.9734112297570849</v>
      </c>
      <c r="H28" s="50"/>
    </row>
    <row r="29" spans="1:8" x14ac:dyDescent="0.2">
      <c r="A29" s="8">
        <f t="shared" si="5"/>
        <v>22</v>
      </c>
      <c r="B29" s="17">
        <v>62303.24</v>
      </c>
      <c r="C29" s="17">
        <f t="shared" si="0"/>
        <v>71567.731788000005</v>
      </c>
      <c r="D29" s="17">
        <f t="shared" si="1"/>
        <v>5963.9776490000004</v>
      </c>
      <c r="E29" s="18">
        <f t="shared" si="2"/>
        <v>36.218487746963568</v>
      </c>
      <c r="F29" s="18">
        <f t="shared" si="3"/>
        <v>18.109243873481784</v>
      </c>
      <c r="G29" s="19">
        <f t="shared" si="4"/>
        <v>7.2436975493927136</v>
      </c>
      <c r="H29" s="50"/>
    </row>
    <row r="30" spans="1:8" x14ac:dyDescent="0.2">
      <c r="A30" s="8">
        <f t="shared" si="5"/>
        <v>23</v>
      </c>
      <c r="B30" s="17">
        <v>64628.03</v>
      </c>
      <c r="C30" s="17">
        <f t="shared" si="0"/>
        <v>74238.218061000007</v>
      </c>
      <c r="D30" s="17">
        <f t="shared" si="1"/>
        <v>6186.51817175</v>
      </c>
      <c r="E30" s="18">
        <f t="shared" si="2"/>
        <v>37.569948411437252</v>
      </c>
      <c r="F30" s="18">
        <f t="shared" si="3"/>
        <v>18.784974205718626</v>
      </c>
      <c r="G30" s="19">
        <f t="shared" si="4"/>
        <v>7.5139896822874501</v>
      </c>
      <c r="H30" s="50"/>
    </row>
    <row r="31" spans="1:8" x14ac:dyDescent="0.2">
      <c r="A31" s="8">
        <f t="shared" si="5"/>
        <v>24</v>
      </c>
      <c r="B31" s="17">
        <v>66487.81</v>
      </c>
      <c r="C31" s="17">
        <f t="shared" si="0"/>
        <v>76374.547347</v>
      </c>
      <c r="D31" s="17">
        <f t="shared" si="1"/>
        <v>6364.54561225</v>
      </c>
      <c r="E31" s="18">
        <f t="shared" si="2"/>
        <v>38.651086714068825</v>
      </c>
      <c r="F31" s="18">
        <f t="shared" si="3"/>
        <v>19.325543357034412</v>
      </c>
      <c r="G31" s="19">
        <f t="shared" si="4"/>
        <v>7.7302173428137646</v>
      </c>
      <c r="H31" s="50"/>
    </row>
    <row r="32" spans="1:8" x14ac:dyDescent="0.2">
      <c r="A32" s="8">
        <f t="shared" si="5"/>
        <v>25</v>
      </c>
      <c r="B32" s="17">
        <v>66608.44</v>
      </c>
      <c r="C32" s="17">
        <f t="shared" si="0"/>
        <v>76513.115028</v>
      </c>
      <c r="D32" s="17">
        <f t="shared" si="1"/>
        <v>6376.0929190000006</v>
      </c>
      <c r="E32" s="18">
        <f t="shared" si="2"/>
        <v>38.721212058704452</v>
      </c>
      <c r="F32" s="18">
        <f t="shared" si="3"/>
        <v>19.360606029352226</v>
      </c>
      <c r="G32" s="19">
        <f t="shared" si="4"/>
        <v>7.7442424117408901</v>
      </c>
      <c r="H32" s="50"/>
    </row>
    <row r="33" spans="1:8" x14ac:dyDescent="0.2">
      <c r="A33" s="8">
        <f t="shared" si="5"/>
        <v>26</v>
      </c>
      <c r="B33" s="17">
        <v>66720.210000000006</v>
      </c>
      <c r="C33" s="17">
        <f t="shared" si="0"/>
        <v>76641.505227000016</v>
      </c>
      <c r="D33" s="17">
        <f t="shared" si="1"/>
        <v>6386.7921022500013</v>
      </c>
      <c r="E33" s="18">
        <f t="shared" si="2"/>
        <v>38.786186855769238</v>
      </c>
      <c r="F33" s="18">
        <f t="shared" si="3"/>
        <v>19.393093427884619</v>
      </c>
      <c r="G33" s="19">
        <f t="shared" si="4"/>
        <v>7.7572373711538471</v>
      </c>
      <c r="H33" s="50"/>
    </row>
    <row r="34" spans="1:8" x14ac:dyDescent="0.2">
      <c r="A34" s="8">
        <f t="shared" si="5"/>
        <v>27</v>
      </c>
      <c r="B34" s="17">
        <v>66823.77</v>
      </c>
      <c r="C34" s="17">
        <f t="shared" si="0"/>
        <v>76760.464599000014</v>
      </c>
      <c r="D34" s="17">
        <f t="shared" si="1"/>
        <v>6396.7053832500005</v>
      </c>
      <c r="E34" s="18">
        <f t="shared" si="2"/>
        <v>38.84638896710527</v>
      </c>
      <c r="F34" s="18">
        <f t="shared" si="3"/>
        <v>19.423194483552635</v>
      </c>
      <c r="G34" s="19">
        <f t="shared" si="4"/>
        <v>7.769277793421054</v>
      </c>
      <c r="H34" s="50"/>
    </row>
    <row r="35" spans="1:8" x14ac:dyDescent="0.2">
      <c r="A35" s="8">
        <f t="shared" si="5"/>
        <v>28</v>
      </c>
      <c r="B35" s="17">
        <v>66919.710000000006</v>
      </c>
      <c r="C35" s="17">
        <f t="shared" si="0"/>
        <v>76870.670877000011</v>
      </c>
      <c r="D35" s="17">
        <f t="shared" si="1"/>
        <v>6405.8892397500013</v>
      </c>
      <c r="E35" s="18">
        <f t="shared" si="2"/>
        <v>38.902161375000006</v>
      </c>
      <c r="F35" s="18">
        <f t="shared" si="3"/>
        <v>19.451080687500003</v>
      </c>
      <c r="G35" s="19">
        <f t="shared" si="4"/>
        <v>7.7804322750000008</v>
      </c>
      <c r="H35" s="50"/>
    </row>
    <row r="36" spans="1:8" x14ac:dyDescent="0.2">
      <c r="A36" s="8">
        <f t="shared" si="5"/>
        <v>29</v>
      </c>
      <c r="B36" s="17">
        <v>67008.539999999994</v>
      </c>
      <c r="C36" s="17">
        <f t="shared" si="0"/>
        <v>76972.709898000001</v>
      </c>
      <c r="D36" s="17">
        <f t="shared" si="1"/>
        <v>6414.3924914999998</v>
      </c>
      <c r="E36" s="18">
        <f t="shared" si="2"/>
        <v>38.953800555668018</v>
      </c>
      <c r="F36" s="18">
        <f t="shared" si="3"/>
        <v>19.476900277834009</v>
      </c>
      <c r="G36" s="19">
        <f t="shared" si="4"/>
        <v>7.7907601111336033</v>
      </c>
      <c r="H36" s="50"/>
    </row>
    <row r="37" spans="1:8" x14ac:dyDescent="0.2">
      <c r="A37" s="8">
        <f t="shared" si="5"/>
        <v>30</v>
      </c>
      <c r="B37" s="17">
        <v>67090.899999999994</v>
      </c>
      <c r="C37" s="17">
        <f t="shared" si="0"/>
        <v>77067.316829999996</v>
      </c>
      <c r="D37" s="17">
        <f t="shared" si="1"/>
        <v>6422.2764024999997</v>
      </c>
      <c r="E37" s="18">
        <f t="shared" si="2"/>
        <v>39.001678557692308</v>
      </c>
      <c r="F37" s="18">
        <f t="shared" si="3"/>
        <v>19.500839278846154</v>
      </c>
      <c r="G37" s="19">
        <f t="shared" si="4"/>
        <v>7.8003357115384615</v>
      </c>
      <c r="H37" s="50"/>
    </row>
    <row r="38" spans="1:8" x14ac:dyDescent="0.2">
      <c r="A38" s="8">
        <f t="shared" si="5"/>
        <v>31</v>
      </c>
      <c r="B38" s="17">
        <v>67167.13</v>
      </c>
      <c r="C38" s="17">
        <f t="shared" si="0"/>
        <v>77154.882231000011</v>
      </c>
      <c r="D38" s="17">
        <f t="shared" si="1"/>
        <v>6429.5735192500006</v>
      </c>
      <c r="E38" s="18">
        <f t="shared" si="2"/>
        <v>39.045993031882595</v>
      </c>
      <c r="F38" s="18">
        <f t="shared" si="3"/>
        <v>19.522996515941298</v>
      </c>
      <c r="G38" s="19">
        <f t="shared" si="4"/>
        <v>7.8091986063765191</v>
      </c>
      <c r="H38" s="50"/>
    </row>
    <row r="39" spans="1:8" x14ac:dyDescent="0.2">
      <c r="A39" s="8">
        <f t="shared" si="5"/>
        <v>32</v>
      </c>
      <c r="B39" s="17">
        <v>67237.73</v>
      </c>
      <c r="C39" s="17">
        <f t="shared" si="0"/>
        <v>77235.980450999996</v>
      </c>
      <c r="D39" s="17">
        <f t="shared" si="1"/>
        <v>6436.3317042499993</v>
      </c>
      <c r="E39" s="18">
        <f t="shared" si="2"/>
        <v>39.087034641194329</v>
      </c>
      <c r="F39" s="18">
        <f t="shared" si="3"/>
        <v>19.543517320597164</v>
      </c>
      <c r="G39" s="19">
        <f t="shared" si="4"/>
        <v>7.8174069282388654</v>
      </c>
      <c r="H39" s="50"/>
    </row>
    <row r="40" spans="1:8" x14ac:dyDescent="0.2">
      <c r="A40" s="8">
        <f t="shared" si="5"/>
        <v>33</v>
      </c>
      <c r="B40" s="17">
        <v>67303.08</v>
      </c>
      <c r="C40" s="17">
        <f t="shared" si="0"/>
        <v>77311.047996000008</v>
      </c>
      <c r="D40" s="17">
        <f t="shared" si="1"/>
        <v>6442.5873330000004</v>
      </c>
      <c r="E40" s="18">
        <f t="shared" si="2"/>
        <v>39.125024289473686</v>
      </c>
      <c r="F40" s="18">
        <f t="shared" si="3"/>
        <v>19.562512144736843</v>
      </c>
      <c r="G40" s="19">
        <f t="shared" si="4"/>
        <v>7.8250048578947373</v>
      </c>
      <c r="H40" s="50"/>
    </row>
    <row r="41" spans="1:8" x14ac:dyDescent="0.2">
      <c r="A41" s="8">
        <f t="shared" si="5"/>
        <v>34</v>
      </c>
      <c r="B41" s="17">
        <v>67363.64</v>
      </c>
      <c r="C41" s="17">
        <f t="shared" si="0"/>
        <v>77380.613268000001</v>
      </c>
      <c r="D41" s="17">
        <f t="shared" si="1"/>
        <v>6448.3844389999995</v>
      </c>
      <c r="E41" s="18">
        <f t="shared" si="2"/>
        <v>39.160229386639678</v>
      </c>
      <c r="F41" s="18">
        <f t="shared" si="3"/>
        <v>19.580114693319839</v>
      </c>
      <c r="G41" s="19">
        <f t="shared" si="4"/>
        <v>7.8320458773279356</v>
      </c>
      <c r="H41" s="50"/>
    </row>
    <row r="42" spans="1:8" x14ac:dyDescent="0.2">
      <c r="A42" s="20">
        <f t="shared" si="5"/>
        <v>35</v>
      </c>
      <c r="B42" s="21">
        <v>67419.66</v>
      </c>
      <c r="C42" s="21">
        <f t="shared" si="0"/>
        <v>77444.963442000007</v>
      </c>
      <c r="D42" s="21">
        <f t="shared" si="1"/>
        <v>6453.7469535000009</v>
      </c>
      <c r="E42" s="22">
        <f t="shared" si="2"/>
        <v>39.192795264170044</v>
      </c>
      <c r="F42" s="22">
        <f t="shared" si="3"/>
        <v>19.596397632085022</v>
      </c>
      <c r="G42" s="23">
        <f t="shared" si="4"/>
        <v>7.8385590528340092</v>
      </c>
      <c r="H42" s="50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42"/>
  <sheetViews>
    <sheetView zoomScaleNormal="100" workbookViewId="0">
      <selection activeCell="B2" sqref="B2"/>
    </sheetView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7" width="12.28515625" style="2" customWidth="1"/>
    <col min="8" max="8" width="12.28515625" style="47" customWidth="1"/>
    <col min="9" max="16384" width="8.85546875" style="2"/>
  </cols>
  <sheetData>
    <row r="1" spans="1:8" ht="15" x14ac:dyDescent="0.25">
      <c r="A1" s="1" t="s">
        <v>29</v>
      </c>
      <c r="B1" s="1" t="s">
        <v>61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6"/>
      <c r="G4" s="42"/>
      <c r="H4" s="48"/>
    </row>
    <row r="5" spans="1:8" x14ac:dyDescent="0.2">
      <c r="A5" s="8"/>
      <c r="B5" s="9">
        <v>1</v>
      </c>
      <c r="C5" s="10"/>
      <c r="D5" s="10"/>
      <c r="E5" s="43" t="s">
        <v>5</v>
      </c>
      <c r="F5" s="51"/>
      <c r="G5" s="45"/>
      <c r="H5" s="49"/>
    </row>
    <row r="6" spans="1:8" s="16" customFormat="1" x14ac:dyDescent="0.2">
      <c r="A6" s="11"/>
      <c r="B6" s="13" t="str">
        <f>'L4'!$B$6</f>
        <v>basis 01/01/2022</v>
      </c>
      <c r="C6" s="12">
        <f>D2</f>
        <v>45261</v>
      </c>
      <c r="D6" s="12">
        <f>C6</f>
        <v>45261</v>
      </c>
      <c r="E6" s="13">
        <v>1</v>
      </c>
      <c r="F6" s="14">
        <v>0.5</v>
      </c>
      <c r="G6" s="15">
        <v>0.2</v>
      </c>
      <c r="H6" s="49"/>
    </row>
    <row r="7" spans="1:8" x14ac:dyDescent="0.2">
      <c r="A7" s="8">
        <v>0</v>
      </c>
      <c r="B7" s="17">
        <v>40065.370000000003</v>
      </c>
      <c r="C7" s="17">
        <f t="shared" ref="C7:C42" si="0">B7*$D$3</f>
        <v>46023.090519000005</v>
      </c>
      <c r="D7" s="17">
        <f t="shared" ref="D7:D42" si="1">B7/12*$D$3</f>
        <v>3835.2575432500007</v>
      </c>
      <c r="E7" s="18">
        <f t="shared" ref="E7:E42" si="2">C7/1976</f>
        <v>23.291037712044538</v>
      </c>
      <c r="F7" s="18">
        <f>E7/2</f>
        <v>11.645518856022269</v>
      </c>
      <c r="G7" s="19">
        <f>E7/5</f>
        <v>4.658207542408908</v>
      </c>
      <c r="H7" s="50"/>
    </row>
    <row r="8" spans="1:8" x14ac:dyDescent="0.2">
      <c r="A8" s="8">
        <f>A7+1</f>
        <v>1</v>
      </c>
      <c r="B8" s="17">
        <v>41221.089999999997</v>
      </c>
      <c r="C8" s="17">
        <f t="shared" si="0"/>
        <v>47350.666082999996</v>
      </c>
      <c r="D8" s="17">
        <f t="shared" si="1"/>
        <v>3945.8888402500002</v>
      </c>
      <c r="E8" s="18">
        <f t="shared" si="2"/>
        <v>23.962887693825909</v>
      </c>
      <c r="F8" s="18">
        <f t="shared" ref="F8:F42" si="3">E8/2</f>
        <v>11.981443846912954</v>
      </c>
      <c r="G8" s="19">
        <f t="shared" ref="G8:G42" si="4">E8/5</f>
        <v>4.7925775387651814</v>
      </c>
      <c r="H8" s="50"/>
    </row>
    <row r="9" spans="1:8" x14ac:dyDescent="0.2">
      <c r="A9" s="8">
        <f t="shared" ref="A9:A42" si="5">A8+1</f>
        <v>2</v>
      </c>
      <c r="B9" s="17">
        <v>42424.99</v>
      </c>
      <c r="C9" s="17">
        <f t="shared" si="0"/>
        <v>48733.586013</v>
      </c>
      <c r="D9" s="17">
        <f t="shared" si="1"/>
        <v>4061.13216775</v>
      </c>
      <c r="E9" s="18">
        <f t="shared" si="2"/>
        <v>24.662745957995952</v>
      </c>
      <c r="F9" s="18">
        <f t="shared" si="3"/>
        <v>12.331372978997976</v>
      </c>
      <c r="G9" s="19">
        <f t="shared" si="4"/>
        <v>4.9325491915991906</v>
      </c>
      <c r="H9" s="50"/>
    </row>
    <row r="10" spans="1:8" x14ac:dyDescent="0.2">
      <c r="A10" s="8">
        <f t="shared" si="5"/>
        <v>3</v>
      </c>
      <c r="B10" s="17">
        <v>43628.89</v>
      </c>
      <c r="C10" s="17">
        <f t="shared" si="0"/>
        <v>50116.505943000004</v>
      </c>
      <c r="D10" s="17">
        <f t="shared" si="1"/>
        <v>4176.3754952500003</v>
      </c>
      <c r="E10" s="18">
        <f t="shared" si="2"/>
        <v>25.362604222165995</v>
      </c>
      <c r="F10" s="18">
        <f t="shared" si="3"/>
        <v>12.681302111082998</v>
      </c>
      <c r="G10" s="19">
        <f t="shared" si="4"/>
        <v>5.0725208444331988</v>
      </c>
      <c r="H10" s="50"/>
    </row>
    <row r="11" spans="1:8" x14ac:dyDescent="0.2">
      <c r="A11" s="8">
        <f t="shared" si="5"/>
        <v>4</v>
      </c>
      <c r="B11" s="17">
        <v>45073.55</v>
      </c>
      <c r="C11" s="17">
        <f t="shared" si="0"/>
        <v>51775.986885000006</v>
      </c>
      <c r="D11" s="17">
        <f t="shared" si="1"/>
        <v>4314.6655737500005</v>
      </c>
      <c r="E11" s="18">
        <f t="shared" si="2"/>
        <v>26.202422512651825</v>
      </c>
      <c r="F11" s="18">
        <f t="shared" si="3"/>
        <v>13.101211256325913</v>
      </c>
      <c r="G11" s="19">
        <f t="shared" si="4"/>
        <v>5.2404845025303652</v>
      </c>
      <c r="H11" s="50"/>
    </row>
    <row r="12" spans="1:8" x14ac:dyDescent="0.2">
      <c r="A12" s="8">
        <f t="shared" si="5"/>
        <v>5</v>
      </c>
      <c r="B12" s="17">
        <v>46951.63</v>
      </c>
      <c r="C12" s="17">
        <f t="shared" si="0"/>
        <v>53933.337380999998</v>
      </c>
      <c r="D12" s="17">
        <f t="shared" si="1"/>
        <v>4494.4447817500004</v>
      </c>
      <c r="E12" s="18">
        <f t="shared" si="2"/>
        <v>27.294199079453438</v>
      </c>
      <c r="F12" s="18">
        <f t="shared" si="3"/>
        <v>13.647099539726719</v>
      </c>
      <c r="G12" s="19">
        <f t="shared" si="4"/>
        <v>5.4588398158906877</v>
      </c>
      <c r="H12" s="50"/>
    </row>
    <row r="13" spans="1:8" x14ac:dyDescent="0.2">
      <c r="A13" s="8">
        <f t="shared" si="5"/>
        <v>6</v>
      </c>
      <c r="B13" s="17">
        <v>46951.63</v>
      </c>
      <c r="C13" s="17">
        <f t="shared" si="0"/>
        <v>53933.337380999998</v>
      </c>
      <c r="D13" s="17">
        <f t="shared" si="1"/>
        <v>4494.4447817500004</v>
      </c>
      <c r="E13" s="18">
        <f t="shared" si="2"/>
        <v>27.294199079453438</v>
      </c>
      <c r="F13" s="18">
        <f t="shared" si="3"/>
        <v>13.647099539726719</v>
      </c>
      <c r="G13" s="19">
        <f t="shared" si="4"/>
        <v>5.4588398158906877</v>
      </c>
      <c r="H13" s="50"/>
    </row>
    <row r="14" spans="1:8" x14ac:dyDescent="0.2">
      <c r="A14" s="8">
        <f t="shared" si="5"/>
        <v>7</v>
      </c>
      <c r="B14" s="17">
        <v>48877.85</v>
      </c>
      <c r="C14" s="17">
        <f t="shared" si="0"/>
        <v>56145.986295000002</v>
      </c>
      <c r="D14" s="17">
        <f t="shared" si="1"/>
        <v>4678.8321912500005</v>
      </c>
      <c r="E14" s="18">
        <f t="shared" si="2"/>
        <v>28.413960675607289</v>
      </c>
      <c r="F14" s="18">
        <f t="shared" si="3"/>
        <v>14.206980337803644</v>
      </c>
      <c r="G14" s="19">
        <f t="shared" si="4"/>
        <v>5.6827921351214581</v>
      </c>
      <c r="H14" s="50"/>
    </row>
    <row r="15" spans="1:8" x14ac:dyDescent="0.2">
      <c r="A15" s="8">
        <f t="shared" si="5"/>
        <v>8</v>
      </c>
      <c r="B15" s="17">
        <v>48877.85</v>
      </c>
      <c r="C15" s="17">
        <f t="shared" si="0"/>
        <v>56145.986295000002</v>
      </c>
      <c r="D15" s="17">
        <f t="shared" si="1"/>
        <v>4678.8321912500005</v>
      </c>
      <c r="E15" s="18">
        <f t="shared" si="2"/>
        <v>28.413960675607289</v>
      </c>
      <c r="F15" s="18">
        <f t="shared" si="3"/>
        <v>14.206980337803644</v>
      </c>
      <c r="G15" s="19">
        <f t="shared" si="4"/>
        <v>5.6827921351214581</v>
      </c>
      <c r="H15" s="50"/>
    </row>
    <row r="16" spans="1:8" x14ac:dyDescent="0.2">
      <c r="A16" s="8">
        <f t="shared" si="5"/>
        <v>9</v>
      </c>
      <c r="B16" s="17">
        <v>50804.08</v>
      </c>
      <c r="C16" s="17">
        <f t="shared" si="0"/>
        <v>58358.646696000003</v>
      </c>
      <c r="D16" s="17">
        <f t="shared" si="1"/>
        <v>4863.220558</v>
      </c>
      <c r="E16" s="18">
        <f t="shared" si="2"/>
        <v>29.533728085020243</v>
      </c>
      <c r="F16" s="18">
        <f t="shared" si="3"/>
        <v>14.766864042510122</v>
      </c>
      <c r="G16" s="19">
        <f t="shared" si="4"/>
        <v>5.9067456170040487</v>
      </c>
      <c r="H16" s="50"/>
    </row>
    <row r="17" spans="1:8" x14ac:dyDescent="0.2">
      <c r="A17" s="8">
        <f t="shared" si="5"/>
        <v>10</v>
      </c>
      <c r="B17" s="17">
        <v>50804.08</v>
      </c>
      <c r="C17" s="17">
        <f t="shared" si="0"/>
        <v>58358.646696000003</v>
      </c>
      <c r="D17" s="17">
        <f t="shared" si="1"/>
        <v>4863.220558</v>
      </c>
      <c r="E17" s="18">
        <f t="shared" si="2"/>
        <v>29.533728085020243</v>
      </c>
      <c r="F17" s="18">
        <f t="shared" si="3"/>
        <v>14.766864042510122</v>
      </c>
      <c r="G17" s="19">
        <f t="shared" si="4"/>
        <v>5.9067456170040487</v>
      </c>
      <c r="H17" s="50"/>
    </row>
    <row r="18" spans="1:8" x14ac:dyDescent="0.2">
      <c r="A18" s="8">
        <f t="shared" si="5"/>
        <v>11</v>
      </c>
      <c r="B18" s="17">
        <v>53211.82</v>
      </c>
      <c r="C18" s="17">
        <f t="shared" si="0"/>
        <v>61124.417634000005</v>
      </c>
      <c r="D18" s="17">
        <f t="shared" si="1"/>
        <v>5093.7014695000007</v>
      </c>
      <c r="E18" s="18">
        <f t="shared" si="2"/>
        <v>30.933409733805671</v>
      </c>
      <c r="F18" s="18">
        <f t="shared" si="3"/>
        <v>15.466704866902836</v>
      </c>
      <c r="G18" s="19">
        <f t="shared" si="4"/>
        <v>6.1866819467611345</v>
      </c>
      <c r="H18" s="50"/>
    </row>
    <row r="19" spans="1:8" x14ac:dyDescent="0.2">
      <c r="A19" s="8">
        <f t="shared" si="5"/>
        <v>12</v>
      </c>
      <c r="B19" s="17">
        <v>53211.82</v>
      </c>
      <c r="C19" s="17">
        <f t="shared" si="0"/>
        <v>61124.417634000005</v>
      </c>
      <c r="D19" s="17">
        <f t="shared" si="1"/>
        <v>5093.7014695000007</v>
      </c>
      <c r="E19" s="18">
        <f t="shared" si="2"/>
        <v>30.933409733805671</v>
      </c>
      <c r="F19" s="18">
        <f t="shared" si="3"/>
        <v>15.466704866902836</v>
      </c>
      <c r="G19" s="19">
        <f t="shared" si="4"/>
        <v>6.1866819467611345</v>
      </c>
      <c r="H19" s="50"/>
    </row>
    <row r="20" spans="1:8" x14ac:dyDescent="0.2">
      <c r="A20" s="8">
        <f t="shared" si="5"/>
        <v>13</v>
      </c>
      <c r="B20" s="17">
        <v>55378.84</v>
      </c>
      <c r="C20" s="17">
        <f t="shared" si="0"/>
        <v>63613.673508</v>
      </c>
      <c r="D20" s="17">
        <f t="shared" si="1"/>
        <v>5301.139459</v>
      </c>
      <c r="E20" s="18">
        <f t="shared" si="2"/>
        <v>32.19315460931174</v>
      </c>
      <c r="F20" s="18">
        <f t="shared" si="3"/>
        <v>16.09657730465587</v>
      </c>
      <c r="G20" s="19">
        <f t="shared" si="4"/>
        <v>6.4386309218623481</v>
      </c>
      <c r="H20" s="50"/>
    </row>
    <row r="21" spans="1:8" x14ac:dyDescent="0.2">
      <c r="A21" s="8">
        <f t="shared" si="5"/>
        <v>14</v>
      </c>
      <c r="B21" s="17">
        <v>55378.84</v>
      </c>
      <c r="C21" s="17">
        <f t="shared" si="0"/>
        <v>63613.673508</v>
      </c>
      <c r="D21" s="17">
        <f t="shared" si="1"/>
        <v>5301.139459</v>
      </c>
      <c r="E21" s="18">
        <f t="shared" si="2"/>
        <v>32.19315460931174</v>
      </c>
      <c r="F21" s="18">
        <f t="shared" si="3"/>
        <v>16.09657730465587</v>
      </c>
      <c r="G21" s="19">
        <f t="shared" si="4"/>
        <v>6.4386309218623481</v>
      </c>
      <c r="H21" s="50"/>
    </row>
    <row r="22" spans="1:8" x14ac:dyDescent="0.2">
      <c r="A22" s="8">
        <f t="shared" si="5"/>
        <v>15</v>
      </c>
      <c r="B22" s="17">
        <v>57545.85</v>
      </c>
      <c r="C22" s="17">
        <f t="shared" si="0"/>
        <v>66102.917895000006</v>
      </c>
      <c r="D22" s="17">
        <f t="shared" si="1"/>
        <v>5508.5764912500008</v>
      </c>
      <c r="E22" s="18">
        <f t="shared" si="2"/>
        <v>33.452893671558705</v>
      </c>
      <c r="F22" s="18">
        <f t="shared" si="3"/>
        <v>16.726446835779353</v>
      </c>
      <c r="G22" s="19">
        <f t="shared" si="4"/>
        <v>6.6905787343117407</v>
      </c>
      <c r="H22" s="50"/>
    </row>
    <row r="23" spans="1:8" x14ac:dyDescent="0.2">
      <c r="A23" s="8">
        <f t="shared" si="5"/>
        <v>16</v>
      </c>
      <c r="B23" s="17">
        <v>57545.85</v>
      </c>
      <c r="C23" s="17">
        <f t="shared" si="0"/>
        <v>66102.917895000006</v>
      </c>
      <c r="D23" s="17">
        <f t="shared" si="1"/>
        <v>5508.5764912500008</v>
      </c>
      <c r="E23" s="18">
        <f t="shared" si="2"/>
        <v>33.452893671558705</v>
      </c>
      <c r="F23" s="18">
        <f t="shared" si="3"/>
        <v>16.726446835779353</v>
      </c>
      <c r="G23" s="19">
        <f t="shared" si="4"/>
        <v>6.6905787343117407</v>
      </c>
      <c r="H23" s="50"/>
    </row>
    <row r="24" spans="1:8" x14ac:dyDescent="0.2">
      <c r="A24" s="8">
        <f t="shared" si="5"/>
        <v>17</v>
      </c>
      <c r="B24" s="17">
        <v>59953.599999999999</v>
      </c>
      <c r="C24" s="17">
        <f t="shared" si="0"/>
        <v>68868.700320000004</v>
      </c>
      <c r="D24" s="17">
        <f t="shared" si="1"/>
        <v>5739.05836</v>
      </c>
      <c r="E24" s="18">
        <f t="shared" si="2"/>
        <v>34.852581133603238</v>
      </c>
      <c r="F24" s="18">
        <f t="shared" si="3"/>
        <v>17.426290566801619</v>
      </c>
      <c r="G24" s="19">
        <f t="shared" si="4"/>
        <v>6.9705162267206475</v>
      </c>
      <c r="H24" s="50"/>
    </row>
    <row r="25" spans="1:8" x14ac:dyDescent="0.2">
      <c r="A25" s="8">
        <f t="shared" si="5"/>
        <v>18</v>
      </c>
      <c r="B25" s="17">
        <v>59953.599999999999</v>
      </c>
      <c r="C25" s="17">
        <f t="shared" si="0"/>
        <v>68868.700320000004</v>
      </c>
      <c r="D25" s="17">
        <f t="shared" si="1"/>
        <v>5739.05836</v>
      </c>
      <c r="E25" s="18">
        <f t="shared" si="2"/>
        <v>34.852581133603238</v>
      </c>
      <c r="F25" s="18">
        <f t="shared" si="3"/>
        <v>17.426290566801619</v>
      </c>
      <c r="G25" s="19">
        <f t="shared" si="4"/>
        <v>6.9705162267206475</v>
      </c>
      <c r="H25" s="50"/>
    </row>
    <row r="26" spans="1:8" x14ac:dyDescent="0.2">
      <c r="A26" s="8">
        <f t="shared" si="5"/>
        <v>19</v>
      </c>
      <c r="B26" s="17">
        <v>59953.599999999999</v>
      </c>
      <c r="C26" s="17">
        <f t="shared" si="0"/>
        <v>68868.700320000004</v>
      </c>
      <c r="D26" s="17">
        <f t="shared" si="1"/>
        <v>5739.05836</v>
      </c>
      <c r="E26" s="18">
        <f t="shared" si="2"/>
        <v>34.852581133603238</v>
      </c>
      <c r="F26" s="18">
        <f t="shared" si="3"/>
        <v>17.426290566801619</v>
      </c>
      <c r="G26" s="19">
        <f t="shared" si="4"/>
        <v>6.9705162267206475</v>
      </c>
      <c r="H26" s="50"/>
    </row>
    <row r="27" spans="1:8" x14ac:dyDescent="0.2">
      <c r="A27" s="8">
        <f t="shared" si="5"/>
        <v>20</v>
      </c>
      <c r="B27" s="17">
        <v>62120.62</v>
      </c>
      <c r="C27" s="17">
        <f t="shared" si="0"/>
        <v>71357.956194000013</v>
      </c>
      <c r="D27" s="17">
        <f t="shared" si="1"/>
        <v>5946.4963495000002</v>
      </c>
      <c r="E27" s="18">
        <f t="shared" si="2"/>
        <v>36.112326009109317</v>
      </c>
      <c r="F27" s="18">
        <f t="shared" si="3"/>
        <v>18.056163004554659</v>
      </c>
      <c r="G27" s="19">
        <f t="shared" si="4"/>
        <v>7.2224652018218638</v>
      </c>
      <c r="H27" s="50"/>
    </row>
    <row r="28" spans="1:8" x14ac:dyDescent="0.2">
      <c r="A28" s="8">
        <f t="shared" si="5"/>
        <v>21</v>
      </c>
      <c r="B28" s="17">
        <v>62120.62</v>
      </c>
      <c r="C28" s="17">
        <f t="shared" si="0"/>
        <v>71357.956194000013</v>
      </c>
      <c r="D28" s="17">
        <f t="shared" si="1"/>
        <v>5946.4963495000002</v>
      </c>
      <c r="E28" s="18">
        <f t="shared" si="2"/>
        <v>36.112326009109317</v>
      </c>
      <c r="F28" s="18">
        <f t="shared" si="3"/>
        <v>18.056163004554659</v>
      </c>
      <c r="G28" s="19">
        <f t="shared" si="4"/>
        <v>7.2224652018218638</v>
      </c>
      <c r="H28" s="50"/>
    </row>
    <row r="29" spans="1:8" x14ac:dyDescent="0.2">
      <c r="A29" s="8">
        <f t="shared" si="5"/>
        <v>22</v>
      </c>
      <c r="B29" s="17">
        <v>64528.36</v>
      </c>
      <c r="C29" s="17">
        <f t="shared" si="0"/>
        <v>74123.727132</v>
      </c>
      <c r="D29" s="17">
        <f t="shared" si="1"/>
        <v>6176.9772610000009</v>
      </c>
      <c r="E29" s="18">
        <f t="shared" si="2"/>
        <v>37.512007657894735</v>
      </c>
      <c r="F29" s="18">
        <f t="shared" si="3"/>
        <v>18.756003828947367</v>
      </c>
      <c r="G29" s="19">
        <f t="shared" si="4"/>
        <v>7.502401531578947</v>
      </c>
      <c r="H29" s="50"/>
    </row>
    <row r="30" spans="1:8" x14ac:dyDescent="0.2">
      <c r="A30" s="8">
        <f t="shared" si="5"/>
        <v>23</v>
      </c>
      <c r="B30" s="17">
        <v>66936.160000000003</v>
      </c>
      <c r="C30" s="17">
        <f t="shared" si="0"/>
        <v>76889.566992000007</v>
      </c>
      <c r="D30" s="17">
        <f t="shared" si="1"/>
        <v>6407.4639160000006</v>
      </c>
      <c r="E30" s="18">
        <f t="shared" si="2"/>
        <v>38.911724186234821</v>
      </c>
      <c r="F30" s="18">
        <f t="shared" si="3"/>
        <v>19.45586209311741</v>
      </c>
      <c r="G30" s="19">
        <f t="shared" si="4"/>
        <v>7.7823448372469644</v>
      </c>
      <c r="H30" s="50"/>
    </row>
    <row r="31" spans="1:8" x14ac:dyDescent="0.2">
      <c r="A31" s="8">
        <f t="shared" si="5"/>
        <v>24</v>
      </c>
      <c r="B31" s="17">
        <v>68862.39</v>
      </c>
      <c r="C31" s="17">
        <f t="shared" si="0"/>
        <v>79102.227393000008</v>
      </c>
      <c r="D31" s="17">
        <f t="shared" si="1"/>
        <v>6591.852282750001</v>
      </c>
      <c r="E31" s="18">
        <f t="shared" si="2"/>
        <v>40.031491595647779</v>
      </c>
      <c r="F31" s="18">
        <f t="shared" si="3"/>
        <v>20.01574579782389</v>
      </c>
      <c r="G31" s="19">
        <f t="shared" si="4"/>
        <v>8.0062983191295558</v>
      </c>
      <c r="H31" s="50"/>
    </row>
    <row r="32" spans="1:8" x14ac:dyDescent="0.2">
      <c r="A32" s="8">
        <f t="shared" si="5"/>
        <v>25</v>
      </c>
      <c r="B32" s="17">
        <v>68987.320000000007</v>
      </c>
      <c r="C32" s="17">
        <f t="shared" si="0"/>
        <v>79245.734484000015</v>
      </c>
      <c r="D32" s="17">
        <f t="shared" si="1"/>
        <v>6603.8112070000006</v>
      </c>
      <c r="E32" s="18">
        <f t="shared" si="2"/>
        <v>40.104116641700415</v>
      </c>
      <c r="F32" s="18">
        <f t="shared" si="3"/>
        <v>20.052058320850207</v>
      </c>
      <c r="G32" s="19">
        <f t="shared" si="4"/>
        <v>8.0208233283400823</v>
      </c>
      <c r="H32" s="50"/>
    </row>
    <row r="33" spans="1:8" x14ac:dyDescent="0.2">
      <c r="A33" s="8">
        <f t="shared" si="5"/>
        <v>26</v>
      </c>
      <c r="B33" s="17">
        <v>69103.09</v>
      </c>
      <c r="C33" s="17">
        <f t="shared" si="0"/>
        <v>79378.719482999993</v>
      </c>
      <c r="D33" s="17">
        <f t="shared" si="1"/>
        <v>6614.8932902500001</v>
      </c>
      <c r="E33" s="18">
        <f t="shared" si="2"/>
        <v>40.171416742408901</v>
      </c>
      <c r="F33" s="18">
        <f t="shared" si="3"/>
        <v>20.085708371204451</v>
      </c>
      <c r="G33" s="19">
        <f t="shared" si="4"/>
        <v>8.0342833484817806</v>
      </c>
      <c r="H33" s="50"/>
    </row>
    <row r="34" spans="1:8" x14ac:dyDescent="0.2">
      <c r="A34" s="8">
        <f t="shared" si="5"/>
        <v>27</v>
      </c>
      <c r="B34" s="17">
        <v>69210.34</v>
      </c>
      <c r="C34" s="17">
        <f t="shared" si="0"/>
        <v>79501.917558000001</v>
      </c>
      <c r="D34" s="17">
        <f t="shared" si="1"/>
        <v>6625.1597965000001</v>
      </c>
      <c r="E34" s="18">
        <f t="shared" si="2"/>
        <v>40.233763946356277</v>
      </c>
      <c r="F34" s="18">
        <f t="shared" si="3"/>
        <v>20.116881973178138</v>
      </c>
      <c r="G34" s="19">
        <f t="shared" si="4"/>
        <v>8.046752789271256</v>
      </c>
      <c r="H34" s="50"/>
    </row>
    <row r="35" spans="1:8" x14ac:dyDescent="0.2">
      <c r="A35" s="8">
        <f t="shared" si="5"/>
        <v>28</v>
      </c>
      <c r="B35" s="17">
        <v>69309.710000000006</v>
      </c>
      <c r="C35" s="17">
        <f t="shared" si="0"/>
        <v>79616.063877000008</v>
      </c>
      <c r="D35" s="17">
        <f t="shared" si="1"/>
        <v>6634.6719897500006</v>
      </c>
      <c r="E35" s="18">
        <f t="shared" si="2"/>
        <v>40.291530302125508</v>
      </c>
      <c r="F35" s="18">
        <f t="shared" si="3"/>
        <v>20.145765151062754</v>
      </c>
      <c r="G35" s="19">
        <f t="shared" si="4"/>
        <v>8.0583060604251013</v>
      </c>
      <c r="H35" s="50"/>
    </row>
    <row r="36" spans="1:8" x14ac:dyDescent="0.2">
      <c r="A36" s="8">
        <f t="shared" si="5"/>
        <v>29</v>
      </c>
      <c r="B36" s="17">
        <v>69401.72</v>
      </c>
      <c r="C36" s="17">
        <f t="shared" si="0"/>
        <v>79721.755764000001</v>
      </c>
      <c r="D36" s="17">
        <f t="shared" si="1"/>
        <v>6643.4796470000001</v>
      </c>
      <c r="E36" s="18">
        <f t="shared" si="2"/>
        <v>40.345018099190284</v>
      </c>
      <c r="F36" s="18">
        <f t="shared" si="3"/>
        <v>20.172509049595142</v>
      </c>
      <c r="G36" s="19">
        <f t="shared" si="4"/>
        <v>8.0690036198380568</v>
      </c>
      <c r="H36" s="50"/>
    </row>
    <row r="37" spans="1:8" x14ac:dyDescent="0.2">
      <c r="A37" s="8">
        <f t="shared" si="5"/>
        <v>30</v>
      </c>
      <c r="B37" s="17">
        <v>69487.02</v>
      </c>
      <c r="C37" s="17">
        <f t="shared" si="0"/>
        <v>79819.739874000006</v>
      </c>
      <c r="D37" s="17">
        <f t="shared" si="1"/>
        <v>6651.6449895000005</v>
      </c>
      <c r="E37" s="18">
        <f t="shared" si="2"/>
        <v>40.394605199392714</v>
      </c>
      <c r="F37" s="18">
        <f t="shared" si="3"/>
        <v>20.197302599696357</v>
      </c>
      <c r="G37" s="19">
        <f t="shared" si="4"/>
        <v>8.0789210398785425</v>
      </c>
      <c r="H37" s="50"/>
    </row>
    <row r="38" spans="1:8" x14ac:dyDescent="0.2">
      <c r="A38" s="8">
        <f t="shared" si="5"/>
        <v>31</v>
      </c>
      <c r="B38" s="17">
        <v>69565.960000000006</v>
      </c>
      <c r="C38" s="17">
        <f t="shared" si="0"/>
        <v>79910.418252000018</v>
      </c>
      <c r="D38" s="17">
        <f t="shared" si="1"/>
        <v>6659.2015210000009</v>
      </c>
      <c r="E38" s="18">
        <f t="shared" si="2"/>
        <v>40.440495066801631</v>
      </c>
      <c r="F38" s="18">
        <f t="shared" si="3"/>
        <v>20.220247533400816</v>
      </c>
      <c r="G38" s="19">
        <f t="shared" si="4"/>
        <v>8.0880990133603259</v>
      </c>
      <c r="H38" s="50"/>
    </row>
    <row r="39" spans="1:8" x14ac:dyDescent="0.2">
      <c r="A39" s="8">
        <f t="shared" si="5"/>
        <v>32</v>
      </c>
      <c r="B39" s="17">
        <v>69639.09</v>
      </c>
      <c r="C39" s="17">
        <f t="shared" si="0"/>
        <v>79994.422682999997</v>
      </c>
      <c r="D39" s="17">
        <f t="shared" si="1"/>
        <v>6666.2018902500004</v>
      </c>
      <c r="E39" s="18">
        <f t="shared" si="2"/>
        <v>40.483007430668017</v>
      </c>
      <c r="F39" s="18">
        <f t="shared" si="3"/>
        <v>20.241503715334009</v>
      </c>
      <c r="G39" s="19">
        <f t="shared" si="4"/>
        <v>8.0966014861336042</v>
      </c>
      <c r="H39" s="50"/>
    </row>
    <row r="40" spans="1:8" x14ac:dyDescent="0.2">
      <c r="A40" s="8">
        <f t="shared" si="5"/>
        <v>33</v>
      </c>
      <c r="B40" s="17">
        <v>69706.77</v>
      </c>
      <c r="C40" s="17">
        <f t="shared" si="0"/>
        <v>80072.166699000009</v>
      </c>
      <c r="D40" s="17">
        <f t="shared" si="1"/>
        <v>6672.6805582500001</v>
      </c>
      <c r="E40" s="18">
        <f t="shared" si="2"/>
        <v>40.522351568319841</v>
      </c>
      <c r="F40" s="18">
        <f t="shared" si="3"/>
        <v>20.261175784159921</v>
      </c>
      <c r="G40" s="19">
        <f t="shared" si="4"/>
        <v>8.1044703136639686</v>
      </c>
      <c r="H40" s="50"/>
    </row>
    <row r="41" spans="1:8" x14ac:dyDescent="0.2">
      <c r="A41" s="8">
        <f t="shared" si="5"/>
        <v>34</v>
      </c>
      <c r="B41" s="17">
        <v>69769.490000000005</v>
      </c>
      <c r="C41" s="17">
        <f t="shared" si="0"/>
        <v>80144.213163000008</v>
      </c>
      <c r="D41" s="17">
        <f t="shared" si="1"/>
        <v>6678.6844302500012</v>
      </c>
      <c r="E41" s="18">
        <f t="shared" si="2"/>
        <v>40.558812329453445</v>
      </c>
      <c r="F41" s="18">
        <f t="shared" si="3"/>
        <v>20.279406164726723</v>
      </c>
      <c r="G41" s="19">
        <f t="shared" si="4"/>
        <v>8.1117624658906884</v>
      </c>
      <c r="H41" s="50"/>
    </row>
    <row r="42" spans="1:8" x14ac:dyDescent="0.2">
      <c r="A42" s="20">
        <f t="shared" si="5"/>
        <v>35</v>
      </c>
      <c r="B42" s="21">
        <v>69827.520000000004</v>
      </c>
      <c r="C42" s="21">
        <f t="shared" si="0"/>
        <v>80210.872224000006</v>
      </c>
      <c r="D42" s="21">
        <f t="shared" si="1"/>
        <v>6684.2393520000005</v>
      </c>
      <c r="E42" s="22">
        <f t="shared" si="2"/>
        <v>40.592546672064778</v>
      </c>
      <c r="F42" s="22">
        <f t="shared" si="3"/>
        <v>20.296273336032389</v>
      </c>
      <c r="G42" s="23">
        <f t="shared" si="4"/>
        <v>8.1185093344129555</v>
      </c>
      <c r="H42" s="50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2"/>
  <sheetViews>
    <sheetView zoomScaleNormal="100" workbookViewId="0">
      <selection activeCell="B2" sqref="B2"/>
    </sheetView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7" width="12.28515625" style="2" customWidth="1"/>
    <col min="8" max="8" width="12.28515625" style="47" customWidth="1"/>
    <col min="9" max="16384" width="8.85546875" style="2"/>
  </cols>
  <sheetData>
    <row r="1" spans="1:8" ht="15" x14ac:dyDescent="0.25">
      <c r="A1" s="1" t="s">
        <v>31</v>
      </c>
      <c r="B1" s="1" t="s">
        <v>62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6"/>
      <c r="G4" s="42"/>
      <c r="H4" s="48"/>
    </row>
    <row r="5" spans="1:8" x14ac:dyDescent="0.2">
      <c r="A5" s="8"/>
      <c r="B5" s="9">
        <v>1</v>
      </c>
      <c r="C5" s="10"/>
      <c r="D5" s="10"/>
      <c r="E5" s="43" t="s">
        <v>5</v>
      </c>
      <c r="F5" s="51"/>
      <c r="G5" s="45"/>
      <c r="H5" s="49"/>
    </row>
    <row r="6" spans="1:8" s="16" customFormat="1" x14ac:dyDescent="0.2">
      <c r="A6" s="11"/>
      <c r="B6" s="13" t="str">
        <f>'L4'!$B$6</f>
        <v>basis 01/01/2022</v>
      </c>
      <c r="C6" s="12">
        <f>D2</f>
        <v>45261</v>
      </c>
      <c r="D6" s="12">
        <f>C6</f>
        <v>45261</v>
      </c>
      <c r="E6" s="13">
        <v>1</v>
      </c>
      <c r="F6" s="14">
        <v>0.5</v>
      </c>
      <c r="G6" s="15">
        <v>0.2</v>
      </c>
      <c r="H6" s="49"/>
    </row>
    <row r="7" spans="1:8" x14ac:dyDescent="0.2">
      <c r="A7" s="8">
        <v>0</v>
      </c>
      <c r="B7" s="17">
        <v>41446.93</v>
      </c>
      <c r="C7" s="17">
        <f t="shared" ref="C7:C42" si="0">B7*$D$3</f>
        <v>47610.088491000002</v>
      </c>
      <c r="D7" s="17">
        <f t="shared" ref="D7:D42" si="1">B7/12*$D$3</f>
        <v>3967.5073742500003</v>
      </c>
      <c r="E7" s="18">
        <f t="shared" ref="E7:E42" si="2">C7/1976</f>
        <v>24.094174337550609</v>
      </c>
      <c r="F7" s="18">
        <f>E7/2</f>
        <v>12.047087168775304</v>
      </c>
      <c r="G7" s="19">
        <f>E7/5</f>
        <v>4.8188348675101214</v>
      </c>
      <c r="H7" s="50"/>
    </row>
    <row r="8" spans="1:8" x14ac:dyDescent="0.2">
      <c r="A8" s="8">
        <f>A7+1</f>
        <v>1</v>
      </c>
      <c r="B8" s="17">
        <v>42642.55</v>
      </c>
      <c r="C8" s="17">
        <f t="shared" si="0"/>
        <v>48983.497185000007</v>
      </c>
      <c r="D8" s="17">
        <f t="shared" si="1"/>
        <v>4081.9580987500003</v>
      </c>
      <c r="E8" s="18">
        <f t="shared" si="2"/>
        <v>24.78921922317814</v>
      </c>
      <c r="F8" s="18">
        <f t="shared" ref="F8:F42" si="3">E8/2</f>
        <v>12.39460961158907</v>
      </c>
      <c r="G8" s="19">
        <f t="shared" ref="G8:G42" si="4">E8/5</f>
        <v>4.9578438446356277</v>
      </c>
      <c r="H8" s="50"/>
    </row>
    <row r="9" spans="1:8" x14ac:dyDescent="0.2">
      <c r="A9" s="8">
        <f t="shared" ref="A9:A42" si="5">A8+1</f>
        <v>2</v>
      </c>
      <c r="B9" s="17">
        <v>43887.96</v>
      </c>
      <c r="C9" s="17">
        <f t="shared" si="0"/>
        <v>50414.099652000004</v>
      </c>
      <c r="D9" s="17">
        <f t="shared" si="1"/>
        <v>4201.1749710000004</v>
      </c>
      <c r="E9" s="18">
        <f t="shared" si="2"/>
        <v>25.513208325910934</v>
      </c>
      <c r="F9" s="18">
        <f t="shared" si="3"/>
        <v>12.756604162955467</v>
      </c>
      <c r="G9" s="19">
        <f t="shared" si="4"/>
        <v>5.1026416651821869</v>
      </c>
      <c r="H9" s="50"/>
    </row>
    <row r="10" spans="1:8" x14ac:dyDescent="0.2">
      <c r="A10" s="8">
        <f t="shared" si="5"/>
        <v>3</v>
      </c>
      <c r="B10" s="17">
        <v>45133.31</v>
      </c>
      <c r="C10" s="17">
        <f t="shared" si="0"/>
        <v>51844.633197000003</v>
      </c>
      <c r="D10" s="17">
        <f t="shared" si="1"/>
        <v>4320.3860997500005</v>
      </c>
      <c r="E10" s="18">
        <f t="shared" si="2"/>
        <v>26.237162549089071</v>
      </c>
      <c r="F10" s="18">
        <f t="shared" si="3"/>
        <v>13.118581274544535</v>
      </c>
      <c r="G10" s="19">
        <f t="shared" si="4"/>
        <v>5.2474325098178145</v>
      </c>
      <c r="H10" s="50"/>
    </row>
    <row r="11" spans="1:8" x14ac:dyDescent="0.2">
      <c r="A11" s="8">
        <f t="shared" si="5"/>
        <v>4</v>
      </c>
      <c r="B11" s="17">
        <v>46627.839999999997</v>
      </c>
      <c r="C11" s="17">
        <f t="shared" si="0"/>
        <v>53561.399808000002</v>
      </c>
      <c r="D11" s="17">
        <f t="shared" si="1"/>
        <v>4463.4499839999999</v>
      </c>
      <c r="E11" s="18">
        <f t="shared" si="2"/>
        <v>27.105971562753037</v>
      </c>
      <c r="F11" s="18">
        <f t="shared" si="3"/>
        <v>13.552985781376519</v>
      </c>
      <c r="G11" s="19">
        <f t="shared" si="4"/>
        <v>5.4211943125506075</v>
      </c>
      <c r="H11" s="50"/>
    </row>
    <row r="12" spans="1:8" x14ac:dyDescent="0.2">
      <c r="A12" s="8">
        <f t="shared" si="5"/>
        <v>5</v>
      </c>
      <c r="B12" s="17">
        <v>48570.63</v>
      </c>
      <c r="C12" s="17">
        <f t="shared" si="0"/>
        <v>55793.082681</v>
      </c>
      <c r="D12" s="17">
        <f t="shared" si="1"/>
        <v>4649.42355675</v>
      </c>
      <c r="E12" s="18">
        <f t="shared" si="2"/>
        <v>28.235365729251011</v>
      </c>
      <c r="F12" s="18">
        <f t="shared" si="3"/>
        <v>14.117682864625506</v>
      </c>
      <c r="G12" s="19">
        <f t="shared" si="4"/>
        <v>5.6470731458502019</v>
      </c>
      <c r="H12" s="50"/>
    </row>
    <row r="13" spans="1:8" x14ac:dyDescent="0.2">
      <c r="A13" s="8">
        <f t="shared" si="5"/>
        <v>6</v>
      </c>
      <c r="B13" s="17">
        <v>48570.63</v>
      </c>
      <c r="C13" s="17">
        <f t="shared" si="0"/>
        <v>55793.082681</v>
      </c>
      <c r="D13" s="17">
        <f t="shared" si="1"/>
        <v>4649.42355675</v>
      </c>
      <c r="E13" s="18">
        <f t="shared" si="2"/>
        <v>28.235365729251011</v>
      </c>
      <c r="F13" s="18">
        <f t="shared" si="3"/>
        <v>14.117682864625506</v>
      </c>
      <c r="G13" s="19">
        <f t="shared" si="4"/>
        <v>5.6470731458502019</v>
      </c>
      <c r="H13" s="50"/>
    </row>
    <row r="14" spans="1:8" x14ac:dyDescent="0.2">
      <c r="A14" s="8">
        <f t="shared" si="5"/>
        <v>7</v>
      </c>
      <c r="B14" s="17">
        <v>50563.28</v>
      </c>
      <c r="C14" s="17">
        <f t="shared" si="0"/>
        <v>58082.039735999999</v>
      </c>
      <c r="D14" s="17">
        <f t="shared" si="1"/>
        <v>4840.1699779999999</v>
      </c>
      <c r="E14" s="18">
        <f t="shared" si="2"/>
        <v>29.393744805668014</v>
      </c>
      <c r="F14" s="18">
        <f t="shared" si="3"/>
        <v>14.696872402834007</v>
      </c>
      <c r="G14" s="19">
        <f t="shared" si="4"/>
        <v>5.8787489611336028</v>
      </c>
      <c r="H14" s="50"/>
    </row>
    <row r="15" spans="1:8" x14ac:dyDescent="0.2">
      <c r="A15" s="8">
        <f t="shared" si="5"/>
        <v>8</v>
      </c>
      <c r="B15" s="17">
        <v>50563.28</v>
      </c>
      <c r="C15" s="17">
        <f t="shared" si="0"/>
        <v>58082.039735999999</v>
      </c>
      <c r="D15" s="17">
        <f t="shared" si="1"/>
        <v>4840.1699779999999</v>
      </c>
      <c r="E15" s="18">
        <f t="shared" si="2"/>
        <v>29.393744805668014</v>
      </c>
      <c r="F15" s="18">
        <f t="shared" si="3"/>
        <v>14.696872402834007</v>
      </c>
      <c r="G15" s="19">
        <f t="shared" si="4"/>
        <v>5.8787489611336028</v>
      </c>
      <c r="H15" s="50"/>
    </row>
    <row r="16" spans="1:8" x14ac:dyDescent="0.2">
      <c r="A16" s="8">
        <f t="shared" si="5"/>
        <v>9</v>
      </c>
      <c r="B16" s="17">
        <v>52555.9</v>
      </c>
      <c r="C16" s="17">
        <f t="shared" si="0"/>
        <v>60370.962330000002</v>
      </c>
      <c r="D16" s="17">
        <f t="shared" si="1"/>
        <v>5030.9135275000008</v>
      </c>
      <c r="E16" s="18">
        <f t="shared" si="2"/>
        <v>30.552106442307693</v>
      </c>
      <c r="F16" s="18">
        <f t="shared" si="3"/>
        <v>15.276053221153846</v>
      </c>
      <c r="G16" s="19">
        <f t="shared" si="4"/>
        <v>6.1104212884615388</v>
      </c>
      <c r="H16" s="50"/>
    </row>
    <row r="17" spans="1:8" x14ac:dyDescent="0.2">
      <c r="A17" s="8">
        <f t="shared" si="5"/>
        <v>10</v>
      </c>
      <c r="B17" s="17">
        <v>52555.9</v>
      </c>
      <c r="C17" s="17">
        <f t="shared" si="0"/>
        <v>60370.962330000002</v>
      </c>
      <c r="D17" s="17">
        <f t="shared" si="1"/>
        <v>5030.9135275000008</v>
      </c>
      <c r="E17" s="18">
        <f t="shared" si="2"/>
        <v>30.552106442307693</v>
      </c>
      <c r="F17" s="18">
        <f t="shared" si="3"/>
        <v>15.276053221153846</v>
      </c>
      <c r="G17" s="19">
        <f t="shared" si="4"/>
        <v>6.1104212884615388</v>
      </c>
      <c r="H17" s="50"/>
    </row>
    <row r="18" spans="1:8" x14ac:dyDescent="0.2">
      <c r="A18" s="8">
        <f t="shared" si="5"/>
        <v>11</v>
      </c>
      <c r="B18" s="17">
        <v>55046.71</v>
      </c>
      <c r="C18" s="17">
        <f t="shared" si="0"/>
        <v>63232.155777</v>
      </c>
      <c r="D18" s="17">
        <f t="shared" si="1"/>
        <v>5269.3463147499997</v>
      </c>
      <c r="E18" s="18">
        <f t="shared" si="2"/>
        <v>32.00007883451417</v>
      </c>
      <c r="F18" s="18">
        <f t="shared" si="3"/>
        <v>16.000039417257085</v>
      </c>
      <c r="G18" s="19">
        <f t="shared" si="4"/>
        <v>6.4000157669028344</v>
      </c>
      <c r="H18" s="50"/>
    </row>
    <row r="19" spans="1:8" x14ac:dyDescent="0.2">
      <c r="A19" s="8">
        <f t="shared" si="5"/>
        <v>12</v>
      </c>
      <c r="B19" s="17">
        <v>55046.71</v>
      </c>
      <c r="C19" s="17">
        <f t="shared" si="0"/>
        <v>63232.155777</v>
      </c>
      <c r="D19" s="17">
        <f t="shared" si="1"/>
        <v>5269.3463147499997</v>
      </c>
      <c r="E19" s="18">
        <f t="shared" si="2"/>
        <v>32.00007883451417</v>
      </c>
      <c r="F19" s="18">
        <f t="shared" si="3"/>
        <v>16.000039417257085</v>
      </c>
      <c r="G19" s="19">
        <f t="shared" si="4"/>
        <v>6.4000157669028344</v>
      </c>
      <c r="H19" s="50"/>
    </row>
    <row r="20" spans="1:8" x14ac:dyDescent="0.2">
      <c r="A20" s="8">
        <f t="shared" si="5"/>
        <v>13</v>
      </c>
      <c r="B20" s="17">
        <v>57288.45</v>
      </c>
      <c r="C20" s="17">
        <f t="shared" si="0"/>
        <v>65807.242515000005</v>
      </c>
      <c r="D20" s="17">
        <f t="shared" si="1"/>
        <v>5483.9368762499998</v>
      </c>
      <c r="E20" s="18">
        <f t="shared" si="2"/>
        <v>33.303260382085021</v>
      </c>
      <c r="F20" s="18">
        <f t="shared" si="3"/>
        <v>16.651630191042511</v>
      </c>
      <c r="G20" s="19">
        <f t="shared" si="4"/>
        <v>6.6606520764170041</v>
      </c>
      <c r="H20" s="50"/>
    </row>
    <row r="21" spans="1:8" x14ac:dyDescent="0.2">
      <c r="A21" s="8">
        <f t="shared" si="5"/>
        <v>14</v>
      </c>
      <c r="B21" s="17">
        <v>57288.45</v>
      </c>
      <c r="C21" s="17">
        <f t="shared" si="0"/>
        <v>65807.242515000005</v>
      </c>
      <c r="D21" s="17">
        <f t="shared" si="1"/>
        <v>5483.9368762499998</v>
      </c>
      <c r="E21" s="18">
        <f t="shared" si="2"/>
        <v>33.303260382085021</v>
      </c>
      <c r="F21" s="18">
        <f t="shared" si="3"/>
        <v>16.651630191042511</v>
      </c>
      <c r="G21" s="19">
        <f t="shared" si="4"/>
        <v>6.6606520764170041</v>
      </c>
      <c r="H21" s="50"/>
    </row>
    <row r="22" spans="1:8" x14ac:dyDescent="0.2">
      <c r="A22" s="8">
        <f t="shared" si="5"/>
        <v>15</v>
      </c>
      <c r="B22" s="17">
        <v>59530.18</v>
      </c>
      <c r="C22" s="17">
        <f t="shared" si="0"/>
        <v>68382.317766000007</v>
      </c>
      <c r="D22" s="17">
        <f t="shared" si="1"/>
        <v>5698.5264805000006</v>
      </c>
      <c r="E22" s="18">
        <f t="shared" si="2"/>
        <v>34.606436116396765</v>
      </c>
      <c r="F22" s="18">
        <f t="shared" si="3"/>
        <v>17.303218058198382</v>
      </c>
      <c r="G22" s="19">
        <f t="shared" si="4"/>
        <v>6.9212872232793528</v>
      </c>
      <c r="H22" s="50"/>
    </row>
    <row r="23" spans="1:8" x14ac:dyDescent="0.2">
      <c r="A23" s="8">
        <f t="shared" si="5"/>
        <v>16</v>
      </c>
      <c r="B23" s="17">
        <v>59530.18</v>
      </c>
      <c r="C23" s="17">
        <f t="shared" si="0"/>
        <v>68382.317766000007</v>
      </c>
      <c r="D23" s="17">
        <f t="shared" si="1"/>
        <v>5698.5264805000006</v>
      </c>
      <c r="E23" s="18">
        <f t="shared" si="2"/>
        <v>34.606436116396765</v>
      </c>
      <c r="F23" s="18">
        <f t="shared" si="3"/>
        <v>17.303218058198382</v>
      </c>
      <c r="G23" s="19">
        <f t="shared" si="4"/>
        <v>6.9212872232793528</v>
      </c>
      <c r="H23" s="50"/>
    </row>
    <row r="24" spans="1:8" x14ac:dyDescent="0.2">
      <c r="A24" s="8">
        <f t="shared" si="5"/>
        <v>17</v>
      </c>
      <c r="B24" s="17">
        <v>62020.99</v>
      </c>
      <c r="C24" s="17">
        <f t="shared" si="0"/>
        <v>71243.511213000005</v>
      </c>
      <c r="D24" s="17">
        <f t="shared" si="1"/>
        <v>5936.9592677500004</v>
      </c>
      <c r="E24" s="18">
        <f t="shared" si="2"/>
        <v>36.054408508603238</v>
      </c>
      <c r="F24" s="18">
        <f t="shared" si="3"/>
        <v>18.027204254301619</v>
      </c>
      <c r="G24" s="19">
        <f t="shared" si="4"/>
        <v>7.2108817017206475</v>
      </c>
      <c r="H24" s="50"/>
    </row>
    <row r="25" spans="1:8" x14ac:dyDescent="0.2">
      <c r="A25" s="8">
        <f t="shared" si="5"/>
        <v>18</v>
      </c>
      <c r="B25" s="17">
        <v>62020.99</v>
      </c>
      <c r="C25" s="17">
        <f t="shared" si="0"/>
        <v>71243.511213000005</v>
      </c>
      <c r="D25" s="17">
        <f t="shared" si="1"/>
        <v>5936.9592677500004</v>
      </c>
      <c r="E25" s="18">
        <f t="shared" si="2"/>
        <v>36.054408508603238</v>
      </c>
      <c r="F25" s="18">
        <f t="shared" si="3"/>
        <v>18.027204254301619</v>
      </c>
      <c r="G25" s="19">
        <f t="shared" si="4"/>
        <v>7.2108817017206475</v>
      </c>
      <c r="H25" s="50"/>
    </row>
    <row r="26" spans="1:8" x14ac:dyDescent="0.2">
      <c r="A26" s="8">
        <f t="shared" si="5"/>
        <v>19</v>
      </c>
      <c r="B26" s="17">
        <v>62020.99</v>
      </c>
      <c r="C26" s="17">
        <f t="shared" si="0"/>
        <v>71243.511213000005</v>
      </c>
      <c r="D26" s="17">
        <f t="shared" si="1"/>
        <v>5936.9592677500004</v>
      </c>
      <c r="E26" s="18">
        <f t="shared" si="2"/>
        <v>36.054408508603238</v>
      </c>
      <c r="F26" s="18">
        <f t="shared" si="3"/>
        <v>18.027204254301619</v>
      </c>
      <c r="G26" s="19">
        <f t="shared" si="4"/>
        <v>7.2108817017206475</v>
      </c>
      <c r="H26" s="50"/>
    </row>
    <row r="27" spans="1:8" x14ac:dyDescent="0.2">
      <c r="A27" s="8">
        <f t="shared" si="5"/>
        <v>20</v>
      </c>
      <c r="B27" s="17">
        <v>64262.69</v>
      </c>
      <c r="C27" s="17">
        <f t="shared" si="0"/>
        <v>73818.552003000004</v>
      </c>
      <c r="D27" s="17">
        <f t="shared" si="1"/>
        <v>6151.5460002500004</v>
      </c>
      <c r="E27" s="18">
        <f t="shared" si="2"/>
        <v>37.357566803137651</v>
      </c>
      <c r="F27" s="18">
        <f t="shared" si="3"/>
        <v>18.678783401568825</v>
      </c>
      <c r="G27" s="19">
        <f t="shared" si="4"/>
        <v>7.4715133606275304</v>
      </c>
      <c r="H27" s="50"/>
    </row>
    <row r="28" spans="1:8" x14ac:dyDescent="0.2">
      <c r="A28" s="8">
        <f t="shared" si="5"/>
        <v>21</v>
      </c>
      <c r="B28" s="17">
        <v>64262.69</v>
      </c>
      <c r="C28" s="17">
        <f t="shared" si="0"/>
        <v>73818.552003000004</v>
      </c>
      <c r="D28" s="17">
        <f t="shared" si="1"/>
        <v>6151.5460002500004</v>
      </c>
      <c r="E28" s="18">
        <f t="shared" si="2"/>
        <v>37.357566803137651</v>
      </c>
      <c r="F28" s="18">
        <f t="shared" si="3"/>
        <v>18.678783401568825</v>
      </c>
      <c r="G28" s="19">
        <f t="shared" si="4"/>
        <v>7.4715133606275304</v>
      </c>
      <c r="H28" s="50"/>
    </row>
    <row r="29" spans="1:8" x14ac:dyDescent="0.2">
      <c r="A29" s="8">
        <f t="shared" si="5"/>
        <v>22</v>
      </c>
      <c r="B29" s="17">
        <v>66753.5</v>
      </c>
      <c r="C29" s="17">
        <f t="shared" si="0"/>
        <v>76679.745450000002</v>
      </c>
      <c r="D29" s="17">
        <f t="shared" si="1"/>
        <v>6389.9787875000011</v>
      </c>
      <c r="E29" s="18">
        <f t="shared" si="2"/>
        <v>38.805539195344132</v>
      </c>
      <c r="F29" s="18">
        <f t="shared" si="3"/>
        <v>19.402769597672066</v>
      </c>
      <c r="G29" s="19">
        <f t="shared" si="4"/>
        <v>7.761107839068826</v>
      </c>
      <c r="H29" s="50"/>
    </row>
    <row r="30" spans="1:8" x14ac:dyDescent="0.2">
      <c r="A30" s="8">
        <f t="shared" si="5"/>
        <v>23</v>
      </c>
      <c r="B30" s="17">
        <v>69244.289999999994</v>
      </c>
      <c r="C30" s="17">
        <f t="shared" si="0"/>
        <v>79540.915922999993</v>
      </c>
      <c r="D30" s="17">
        <f t="shared" si="1"/>
        <v>6628.4096602499994</v>
      </c>
      <c r="E30" s="18">
        <f t="shared" si="2"/>
        <v>40.253499961032382</v>
      </c>
      <c r="F30" s="18">
        <f t="shared" si="3"/>
        <v>20.126749980516191</v>
      </c>
      <c r="G30" s="19">
        <f t="shared" si="4"/>
        <v>8.0506999922064768</v>
      </c>
      <c r="H30" s="50"/>
    </row>
    <row r="31" spans="1:8" x14ac:dyDescent="0.2">
      <c r="A31" s="8">
        <f t="shared" si="5"/>
        <v>24</v>
      </c>
      <c r="B31" s="17">
        <v>71236.92</v>
      </c>
      <c r="C31" s="17">
        <f t="shared" si="0"/>
        <v>81829.850004000007</v>
      </c>
      <c r="D31" s="17">
        <f t="shared" si="1"/>
        <v>6819.1541670000006</v>
      </c>
      <c r="E31" s="18">
        <f t="shared" si="2"/>
        <v>41.41186741093118</v>
      </c>
      <c r="F31" s="18">
        <f t="shared" si="3"/>
        <v>20.70593370546559</v>
      </c>
      <c r="G31" s="19">
        <f t="shared" si="4"/>
        <v>8.2823734821862356</v>
      </c>
      <c r="H31" s="50"/>
    </row>
    <row r="32" spans="1:8" x14ac:dyDescent="0.2">
      <c r="A32" s="8">
        <f t="shared" si="5"/>
        <v>25</v>
      </c>
      <c r="B32" s="17">
        <v>71366.17</v>
      </c>
      <c r="C32" s="17">
        <f t="shared" si="0"/>
        <v>81978.319478999998</v>
      </c>
      <c r="D32" s="17">
        <f t="shared" si="1"/>
        <v>6831.5266232499998</v>
      </c>
      <c r="E32" s="18">
        <f t="shared" si="2"/>
        <v>41.487003784919025</v>
      </c>
      <c r="F32" s="18">
        <f t="shared" si="3"/>
        <v>20.743501892459513</v>
      </c>
      <c r="G32" s="19">
        <f t="shared" si="4"/>
        <v>8.2974007569838051</v>
      </c>
      <c r="H32" s="50"/>
    </row>
    <row r="33" spans="1:8" x14ac:dyDescent="0.2">
      <c r="A33" s="8">
        <f t="shared" si="5"/>
        <v>26</v>
      </c>
      <c r="B33" s="17">
        <v>71485.929999999993</v>
      </c>
      <c r="C33" s="17">
        <f t="shared" si="0"/>
        <v>82115.887791000001</v>
      </c>
      <c r="D33" s="17">
        <f t="shared" si="1"/>
        <v>6842.9906492499995</v>
      </c>
      <c r="E33" s="18">
        <f t="shared" si="2"/>
        <v>41.556623376012148</v>
      </c>
      <c r="F33" s="18">
        <f t="shared" si="3"/>
        <v>20.778311688006074</v>
      </c>
      <c r="G33" s="19">
        <f t="shared" si="4"/>
        <v>8.3113246752024299</v>
      </c>
      <c r="H33" s="50"/>
    </row>
    <row r="34" spans="1:8" x14ac:dyDescent="0.2">
      <c r="A34" s="8">
        <f t="shared" si="5"/>
        <v>27</v>
      </c>
      <c r="B34" s="17">
        <v>71596.88</v>
      </c>
      <c r="C34" s="17">
        <f t="shared" si="0"/>
        <v>82243.336056000015</v>
      </c>
      <c r="D34" s="17">
        <f t="shared" si="1"/>
        <v>6853.6113380000006</v>
      </c>
      <c r="E34" s="18">
        <f t="shared" si="2"/>
        <v>41.621121485829967</v>
      </c>
      <c r="F34" s="18">
        <f t="shared" si="3"/>
        <v>20.810560742914983</v>
      </c>
      <c r="G34" s="19">
        <f t="shared" si="4"/>
        <v>8.3242242971659941</v>
      </c>
      <c r="H34" s="50"/>
    </row>
    <row r="35" spans="1:8" x14ac:dyDescent="0.2">
      <c r="A35" s="8">
        <f t="shared" si="5"/>
        <v>28</v>
      </c>
      <c r="B35" s="17">
        <v>71699.67</v>
      </c>
      <c r="C35" s="17">
        <f t="shared" si="0"/>
        <v>82361.410929000005</v>
      </c>
      <c r="D35" s="17">
        <f t="shared" si="1"/>
        <v>6863.4509107499998</v>
      </c>
      <c r="E35" s="18">
        <f t="shared" si="2"/>
        <v>41.68087597621458</v>
      </c>
      <c r="F35" s="18">
        <f t="shared" si="3"/>
        <v>20.84043798810729</v>
      </c>
      <c r="G35" s="19">
        <f t="shared" si="4"/>
        <v>8.3361751952429159</v>
      </c>
      <c r="H35" s="50"/>
    </row>
    <row r="36" spans="1:8" x14ac:dyDescent="0.2">
      <c r="A36" s="8">
        <f t="shared" si="5"/>
        <v>29</v>
      </c>
      <c r="B36" s="17">
        <v>71794.850000000006</v>
      </c>
      <c r="C36" s="17">
        <f t="shared" si="0"/>
        <v>82470.744195000007</v>
      </c>
      <c r="D36" s="17">
        <f t="shared" si="1"/>
        <v>6872.5620162500009</v>
      </c>
      <c r="E36" s="18">
        <f t="shared" si="2"/>
        <v>41.736206576417004</v>
      </c>
      <c r="F36" s="18">
        <f t="shared" si="3"/>
        <v>20.868103288208502</v>
      </c>
      <c r="G36" s="19">
        <f t="shared" si="4"/>
        <v>8.3472413152834015</v>
      </c>
      <c r="H36" s="50"/>
    </row>
    <row r="37" spans="1:8" x14ac:dyDescent="0.2">
      <c r="A37" s="8">
        <f t="shared" si="5"/>
        <v>30</v>
      </c>
      <c r="B37" s="17">
        <v>71883.09</v>
      </c>
      <c r="C37" s="17">
        <f t="shared" si="0"/>
        <v>82572.105483000007</v>
      </c>
      <c r="D37" s="17">
        <f t="shared" si="1"/>
        <v>6881.0087902499999</v>
      </c>
      <c r="E37" s="18">
        <f t="shared" si="2"/>
        <v>41.787502774797574</v>
      </c>
      <c r="F37" s="18">
        <f t="shared" si="3"/>
        <v>20.893751387398787</v>
      </c>
      <c r="G37" s="19">
        <f t="shared" si="4"/>
        <v>8.3575005549595147</v>
      </c>
      <c r="H37" s="50"/>
    </row>
    <row r="38" spans="1:8" x14ac:dyDescent="0.2">
      <c r="A38" s="8">
        <f t="shared" si="5"/>
        <v>31</v>
      </c>
      <c r="B38" s="17">
        <v>71964.759999999995</v>
      </c>
      <c r="C38" s="17">
        <f t="shared" si="0"/>
        <v>82665.919811999993</v>
      </c>
      <c r="D38" s="17">
        <f t="shared" si="1"/>
        <v>6888.8266509999994</v>
      </c>
      <c r="E38" s="18">
        <f t="shared" si="2"/>
        <v>41.834979661943315</v>
      </c>
      <c r="F38" s="18">
        <f t="shared" si="3"/>
        <v>20.917489830971657</v>
      </c>
      <c r="G38" s="19">
        <f t="shared" si="4"/>
        <v>8.3669959323886633</v>
      </c>
      <c r="H38" s="50"/>
    </row>
    <row r="39" spans="1:8" x14ac:dyDescent="0.2">
      <c r="A39" s="8">
        <f t="shared" si="5"/>
        <v>32</v>
      </c>
      <c r="B39" s="17">
        <v>72040.41</v>
      </c>
      <c r="C39" s="17">
        <f t="shared" si="0"/>
        <v>82752.818967000014</v>
      </c>
      <c r="D39" s="17">
        <f t="shared" si="1"/>
        <v>6896.0682472500002</v>
      </c>
      <c r="E39" s="18">
        <f t="shared" si="2"/>
        <v>41.878956967105267</v>
      </c>
      <c r="F39" s="18">
        <f t="shared" si="3"/>
        <v>20.939478483552634</v>
      </c>
      <c r="G39" s="19">
        <f t="shared" si="4"/>
        <v>8.3757913934210535</v>
      </c>
      <c r="H39" s="50"/>
    </row>
    <row r="40" spans="1:8" x14ac:dyDescent="0.2">
      <c r="A40" s="8">
        <f t="shared" si="5"/>
        <v>33</v>
      </c>
      <c r="B40" s="17">
        <v>72110.429999999993</v>
      </c>
      <c r="C40" s="17">
        <f t="shared" si="0"/>
        <v>82833.250940999991</v>
      </c>
      <c r="D40" s="17">
        <f t="shared" si="1"/>
        <v>6902.7709117499999</v>
      </c>
      <c r="E40" s="18">
        <f t="shared" si="2"/>
        <v>41.919661407388659</v>
      </c>
      <c r="F40" s="18">
        <f t="shared" si="3"/>
        <v>20.95983070369433</v>
      </c>
      <c r="G40" s="19">
        <f t="shared" si="4"/>
        <v>8.3839322814777315</v>
      </c>
      <c r="H40" s="50"/>
    </row>
    <row r="41" spans="1:8" x14ac:dyDescent="0.2">
      <c r="A41" s="8">
        <f t="shared" si="5"/>
        <v>34</v>
      </c>
      <c r="B41" s="17">
        <v>72175.31</v>
      </c>
      <c r="C41" s="17">
        <f t="shared" si="0"/>
        <v>82907.778596999997</v>
      </c>
      <c r="D41" s="17">
        <f t="shared" si="1"/>
        <v>6908.9815497499994</v>
      </c>
      <c r="E41" s="18">
        <f t="shared" si="2"/>
        <v>41.957377832489875</v>
      </c>
      <c r="F41" s="18">
        <f t="shared" si="3"/>
        <v>20.978688916244938</v>
      </c>
      <c r="G41" s="19">
        <f t="shared" si="4"/>
        <v>8.3914755664979754</v>
      </c>
      <c r="H41" s="50"/>
    </row>
    <row r="42" spans="1:8" x14ac:dyDescent="0.2">
      <c r="A42" s="20">
        <f t="shared" si="5"/>
        <v>35</v>
      </c>
      <c r="B42" s="21">
        <v>72235.33</v>
      </c>
      <c r="C42" s="21">
        <f t="shared" si="0"/>
        <v>82976.72357100001</v>
      </c>
      <c r="D42" s="21">
        <f t="shared" si="1"/>
        <v>6914.7269642500005</v>
      </c>
      <c r="E42" s="22">
        <f t="shared" si="2"/>
        <v>41.992269013663972</v>
      </c>
      <c r="F42" s="22">
        <f t="shared" si="3"/>
        <v>20.996134506831986</v>
      </c>
      <c r="G42" s="23">
        <f t="shared" si="4"/>
        <v>8.398453802732794</v>
      </c>
      <c r="H42" s="50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zoomScaleNormal="100" workbookViewId="0">
      <selection activeCell="K13" sqref="K13"/>
    </sheetView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6</v>
      </c>
      <c r="B1" s="1" t="s">
        <v>45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6"/>
      <c r="G4" s="42"/>
    </row>
    <row r="5" spans="1:8" x14ac:dyDescent="0.2">
      <c r="A5" s="8"/>
      <c r="B5" s="9">
        <v>1</v>
      </c>
      <c r="C5" s="10"/>
      <c r="D5" s="10"/>
      <c r="E5" s="43" t="s">
        <v>5</v>
      </c>
      <c r="F5" s="44"/>
      <c r="G5" s="45"/>
      <c r="H5" s="16"/>
    </row>
    <row r="6" spans="1:8" s="16" customFormat="1" x14ac:dyDescent="0.2">
      <c r="A6" s="11"/>
      <c r="B6" s="13" t="s">
        <v>75</v>
      </c>
      <c r="C6" s="12">
        <f>D2</f>
        <v>45261</v>
      </c>
      <c r="D6" s="12">
        <f>C6</f>
        <v>45261</v>
      </c>
      <c r="E6" s="13">
        <v>1</v>
      </c>
      <c r="F6" s="14">
        <v>0.5</v>
      </c>
      <c r="G6" s="15">
        <v>0.2</v>
      </c>
    </row>
    <row r="7" spans="1:8" x14ac:dyDescent="0.2">
      <c r="A7" s="8">
        <v>0</v>
      </c>
      <c r="B7" s="25">
        <v>22591.66</v>
      </c>
      <c r="C7" s="17">
        <f>B7*$D$3</f>
        <v>25951.039842000002</v>
      </c>
      <c r="D7" s="17">
        <f t="shared" ref="D7:D42" si="0">B7/12*$D$3</f>
        <v>2162.5866535</v>
      </c>
      <c r="E7" s="18">
        <f t="shared" ref="E7:E42" si="1">C7/1976</f>
        <v>13.133117328947369</v>
      </c>
      <c r="F7" s="18">
        <f>E7/2</f>
        <v>6.5665586644736846</v>
      </c>
      <c r="G7" s="19">
        <f>E7/5</f>
        <v>2.626623465789474</v>
      </c>
      <c r="H7" s="40"/>
    </row>
    <row r="8" spans="1:8" x14ac:dyDescent="0.2">
      <c r="A8" s="8">
        <f>A7+1</f>
        <v>1</v>
      </c>
      <c r="B8" s="25">
        <v>22873.33</v>
      </c>
      <c r="C8" s="17">
        <f t="shared" ref="C8:C42" si="2">B8*$D$3</f>
        <v>26274.594171000004</v>
      </c>
      <c r="D8" s="17">
        <f t="shared" si="0"/>
        <v>2189.5495142500004</v>
      </c>
      <c r="E8" s="18">
        <f t="shared" si="1"/>
        <v>13.296859398279354</v>
      </c>
      <c r="F8" s="18">
        <f t="shared" ref="F8:F42" si="3">E8/2</f>
        <v>6.648429699139677</v>
      </c>
      <c r="G8" s="19">
        <f t="shared" ref="G8:G42" si="4">E8/5</f>
        <v>2.659371879655871</v>
      </c>
      <c r="H8" s="40"/>
    </row>
    <row r="9" spans="1:8" x14ac:dyDescent="0.2">
      <c r="A9" s="8">
        <f t="shared" ref="A9:A42" si="5">A8+1</f>
        <v>2</v>
      </c>
      <c r="B9" s="17">
        <v>23154.51</v>
      </c>
      <c r="C9" s="17">
        <f t="shared" si="2"/>
        <v>26597.585637</v>
      </c>
      <c r="D9" s="17">
        <f t="shared" si="0"/>
        <v>2216.46546975</v>
      </c>
      <c r="E9" s="18">
        <f t="shared" si="1"/>
        <v>13.46031661791498</v>
      </c>
      <c r="F9" s="18">
        <f t="shared" si="3"/>
        <v>6.7301583089574901</v>
      </c>
      <c r="G9" s="19">
        <f t="shared" si="4"/>
        <v>2.692063323582996</v>
      </c>
      <c r="H9" s="40"/>
    </row>
    <row r="10" spans="1:8" x14ac:dyDescent="0.2">
      <c r="A10" s="8">
        <f t="shared" si="5"/>
        <v>3</v>
      </c>
      <c r="B10" s="17">
        <v>23436.17</v>
      </c>
      <c r="C10" s="17">
        <f t="shared" si="2"/>
        <v>26921.128478999999</v>
      </c>
      <c r="D10" s="17">
        <f t="shared" si="0"/>
        <v>2243.4273732500001</v>
      </c>
      <c r="E10" s="18">
        <f t="shared" si="1"/>
        <v>13.624052873987853</v>
      </c>
      <c r="F10" s="18">
        <f t="shared" si="3"/>
        <v>6.8120264369939267</v>
      </c>
      <c r="G10" s="19">
        <f t="shared" si="4"/>
        <v>2.7248105747975706</v>
      </c>
      <c r="H10" s="40"/>
    </row>
    <row r="11" spans="1:8" x14ac:dyDescent="0.2">
      <c r="A11" s="8">
        <f t="shared" si="5"/>
        <v>4</v>
      </c>
      <c r="B11" s="17">
        <v>23767.23</v>
      </c>
      <c r="C11" s="17">
        <f t="shared" si="2"/>
        <v>27301.417100999999</v>
      </c>
      <c r="D11" s="17">
        <f t="shared" si="0"/>
        <v>2275.1180917500001</v>
      </c>
      <c r="E11" s="18">
        <f t="shared" si="1"/>
        <v>13.816506630060728</v>
      </c>
      <c r="F11" s="18">
        <f t="shared" si="3"/>
        <v>6.9082533150303638</v>
      </c>
      <c r="G11" s="19">
        <f t="shared" si="4"/>
        <v>2.7633013260121455</v>
      </c>
      <c r="H11" s="40"/>
    </row>
    <row r="12" spans="1:8" x14ac:dyDescent="0.2">
      <c r="A12" s="8">
        <f t="shared" si="5"/>
        <v>5</v>
      </c>
      <c r="B12" s="17">
        <v>24011.59</v>
      </c>
      <c r="C12" s="17">
        <f t="shared" si="2"/>
        <v>27582.113433000002</v>
      </c>
      <c r="D12" s="17">
        <f t="shared" si="0"/>
        <v>2298.50945275</v>
      </c>
      <c r="E12" s="18">
        <f t="shared" si="1"/>
        <v>13.958559429655871</v>
      </c>
      <c r="F12" s="18">
        <f t="shared" si="3"/>
        <v>6.9792797148279355</v>
      </c>
      <c r="G12" s="19">
        <f t="shared" si="4"/>
        <v>2.791711885931174</v>
      </c>
      <c r="H12" s="40"/>
    </row>
    <row r="13" spans="1:8" x14ac:dyDescent="0.2">
      <c r="A13" s="8">
        <f t="shared" si="5"/>
        <v>6</v>
      </c>
      <c r="B13" s="17">
        <v>24895.68</v>
      </c>
      <c r="C13" s="17">
        <f t="shared" si="2"/>
        <v>28597.667616000002</v>
      </c>
      <c r="D13" s="17">
        <f t="shared" si="0"/>
        <v>2383.1389679999997</v>
      </c>
      <c r="E13" s="18">
        <f t="shared" si="1"/>
        <v>14.472503854251013</v>
      </c>
      <c r="F13" s="18">
        <f t="shared" si="3"/>
        <v>7.2362519271255064</v>
      </c>
      <c r="G13" s="19">
        <f t="shared" si="4"/>
        <v>2.8945007708502026</v>
      </c>
      <c r="H13" s="40"/>
    </row>
    <row r="14" spans="1:8" x14ac:dyDescent="0.2">
      <c r="A14" s="8">
        <f t="shared" si="5"/>
        <v>7</v>
      </c>
      <c r="B14" s="17">
        <v>25059.42</v>
      </c>
      <c r="C14" s="17">
        <f t="shared" si="2"/>
        <v>28785.755753999998</v>
      </c>
      <c r="D14" s="17">
        <f t="shared" si="0"/>
        <v>2398.8129795</v>
      </c>
      <c r="E14" s="18">
        <f t="shared" si="1"/>
        <v>14.567690158906881</v>
      </c>
      <c r="F14" s="18">
        <f t="shared" si="3"/>
        <v>7.2838450794534406</v>
      </c>
      <c r="G14" s="19">
        <f t="shared" si="4"/>
        <v>2.9135380317813762</v>
      </c>
      <c r="H14" s="40"/>
    </row>
    <row r="15" spans="1:8" x14ac:dyDescent="0.2">
      <c r="A15" s="8">
        <f t="shared" si="5"/>
        <v>8</v>
      </c>
      <c r="B15" s="17">
        <v>26024.18</v>
      </c>
      <c r="C15" s="17">
        <f t="shared" si="2"/>
        <v>29893.975566000001</v>
      </c>
      <c r="D15" s="17">
        <f t="shared" si="0"/>
        <v>2491.1646305000004</v>
      </c>
      <c r="E15" s="18">
        <f t="shared" si="1"/>
        <v>15.128530144736843</v>
      </c>
      <c r="F15" s="18">
        <f t="shared" si="3"/>
        <v>7.5642650723684213</v>
      </c>
      <c r="G15" s="19">
        <f t="shared" si="4"/>
        <v>3.0257060289473685</v>
      </c>
      <c r="H15" s="40"/>
    </row>
    <row r="16" spans="1:8" x14ac:dyDescent="0.2">
      <c r="A16" s="8">
        <f t="shared" si="5"/>
        <v>9</v>
      </c>
      <c r="B16" s="17">
        <v>26107.24</v>
      </c>
      <c r="C16" s="17">
        <f t="shared" si="2"/>
        <v>29989.386588000005</v>
      </c>
      <c r="D16" s="17">
        <f t="shared" si="0"/>
        <v>2499.1155490000001</v>
      </c>
      <c r="E16" s="18">
        <f t="shared" si="1"/>
        <v>15.176815074898787</v>
      </c>
      <c r="F16" s="18">
        <f t="shared" si="3"/>
        <v>7.5884075374493936</v>
      </c>
      <c r="G16" s="19">
        <f t="shared" si="4"/>
        <v>3.0353630149797572</v>
      </c>
      <c r="H16" s="40"/>
    </row>
    <row r="17" spans="1:8" x14ac:dyDescent="0.2">
      <c r="A17" s="8">
        <f t="shared" si="5"/>
        <v>10</v>
      </c>
      <c r="B17" s="17">
        <v>27152.69</v>
      </c>
      <c r="C17" s="17">
        <f t="shared" si="2"/>
        <v>31190.295002999999</v>
      </c>
      <c r="D17" s="17">
        <f t="shared" si="0"/>
        <v>2599.1912502499999</v>
      </c>
      <c r="E17" s="18">
        <f t="shared" si="1"/>
        <v>15.78456224848178</v>
      </c>
      <c r="F17" s="18">
        <f t="shared" si="3"/>
        <v>7.8922811242408901</v>
      </c>
      <c r="G17" s="19">
        <f t="shared" si="4"/>
        <v>3.1569124496963559</v>
      </c>
      <c r="H17" s="40"/>
    </row>
    <row r="18" spans="1:8" x14ac:dyDescent="0.2">
      <c r="A18" s="8">
        <f t="shared" si="5"/>
        <v>11</v>
      </c>
      <c r="B18" s="17">
        <v>27155.59</v>
      </c>
      <c r="C18" s="17">
        <f t="shared" si="2"/>
        <v>31193.626233000003</v>
      </c>
      <c r="D18" s="17">
        <f t="shared" si="0"/>
        <v>2599.4688527499998</v>
      </c>
      <c r="E18" s="18">
        <f t="shared" si="1"/>
        <v>15.786248093623483</v>
      </c>
      <c r="F18" s="18">
        <f t="shared" si="3"/>
        <v>7.8931240468117414</v>
      </c>
      <c r="G18" s="19">
        <f t="shared" si="4"/>
        <v>3.1572496187246966</v>
      </c>
      <c r="H18" s="40"/>
    </row>
    <row r="19" spans="1:8" x14ac:dyDescent="0.2">
      <c r="A19" s="8">
        <f t="shared" si="5"/>
        <v>12</v>
      </c>
      <c r="B19" s="17">
        <v>28281.18</v>
      </c>
      <c r="C19" s="17">
        <f t="shared" si="2"/>
        <v>32486.591466000002</v>
      </c>
      <c r="D19" s="17">
        <f t="shared" si="0"/>
        <v>2707.2159554999998</v>
      </c>
      <c r="E19" s="18">
        <f t="shared" si="1"/>
        <v>16.440582725708502</v>
      </c>
      <c r="F19" s="18">
        <f t="shared" si="3"/>
        <v>8.2202913628542511</v>
      </c>
      <c r="G19" s="19">
        <f t="shared" si="4"/>
        <v>3.2881165451417003</v>
      </c>
      <c r="H19" s="40"/>
    </row>
    <row r="20" spans="1:8" x14ac:dyDescent="0.2">
      <c r="A20" s="8">
        <f t="shared" si="5"/>
        <v>13</v>
      </c>
      <c r="B20" s="17">
        <v>28281.18</v>
      </c>
      <c r="C20" s="17">
        <f t="shared" si="2"/>
        <v>32486.591466000002</v>
      </c>
      <c r="D20" s="17">
        <f t="shared" si="0"/>
        <v>2707.2159554999998</v>
      </c>
      <c r="E20" s="18">
        <f t="shared" si="1"/>
        <v>16.440582725708502</v>
      </c>
      <c r="F20" s="18">
        <f t="shared" si="3"/>
        <v>8.2202913628542511</v>
      </c>
      <c r="G20" s="19">
        <f t="shared" si="4"/>
        <v>3.2881165451417003</v>
      </c>
      <c r="H20" s="40"/>
    </row>
    <row r="21" spans="1:8" x14ac:dyDescent="0.2">
      <c r="A21" s="8">
        <f t="shared" si="5"/>
        <v>14</v>
      </c>
      <c r="B21" s="17">
        <v>29409.69</v>
      </c>
      <c r="C21" s="17">
        <f t="shared" si="2"/>
        <v>33782.910903000004</v>
      </c>
      <c r="D21" s="17">
        <f t="shared" si="0"/>
        <v>2815.2425752499998</v>
      </c>
      <c r="E21" s="18">
        <f t="shared" si="1"/>
        <v>17.096614829453443</v>
      </c>
      <c r="F21" s="18">
        <f t="shared" si="3"/>
        <v>8.5483074147267217</v>
      </c>
      <c r="G21" s="19">
        <f t="shared" si="4"/>
        <v>3.4193229658906885</v>
      </c>
      <c r="H21" s="40"/>
    </row>
    <row r="22" spans="1:8" x14ac:dyDescent="0.2">
      <c r="A22" s="8">
        <f t="shared" si="5"/>
        <v>15</v>
      </c>
      <c r="B22" s="17">
        <v>29409.69</v>
      </c>
      <c r="C22" s="17">
        <f t="shared" si="2"/>
        <v>33782.910903000004</v>
      </c>
      <c r="D22" s="17">
        <f t="shared" si="0"/>
        <v>2815.2425752499998</v>
      </c>
      <c r="E22" s="18">
        <f t="shared" si="1"/>
        <v>17.096614829453443</v>
      </c>
      <c r="F22" s="18">
        <f t="shared" si="3"/>
        <v>8.5483074147267217</v>
      </c>
      <c r="G22" s="19">
        <f t="shared" si="4"/>
        <v>3.4193229658906885</v>
      </c>
      <c r="H22" s="40"/>
    </row>
    <row r="23" spans="1:8" x14ac:dyDescent="0.2">
      <c r="A23" s="8">
        <f t="shared" si="5"/>
        <v>16</v>
      </c>
      <c r="B23" s="17">
        <v>29888.080000000002</v>
      </c>
      <c r="C23" s="17">
        <f t="shared" si="2"/>
        <v>34332.437496000006</v>
      </c>
      <c r="D23" s="17">
        <f t="shared" si="0"/>
        <v>2861.0364580000005</v>
      </c>
      <c r="E23" s="18">
        <f t="shared" si="1"/>
        <v>17.374715331983808</v>
      </c>
      <c r="F23" s="18">
        <f t="shared" si="3"/>
        <v>8.6873576659919038</v>
      </c>
      <c r="G23" s="19">
        <f t="shared" si="4"/>
        <v>3.4749430663967615</v>
      </c>
      <c r="H23" s="40"/>
    </row>
    <row r="24" spans="1:8" x14ac:dyDescent="0.2">
      <c r="A24" s="8">
        <f t="shared" si="5"/>
        <v>17</v>
      </c>
      <c r="B24" s="17">
        <v>29888.080000000002</v>
      </c>
      <c r="C24" s="17">
        <f t="shared" si="2"/>
        <v>34332.437496000006</v>
      </c>
      <c r="D24" s="17">
        <f t="shared" si="0"/>
        <v>2861.0364580000005</v>
      </c>
      <c r="E24" s="18">
        <f t="shared" si="1"/>
        <v>17.374715331983808</v>
      </c>
      <c r="F24" s="18">
        <f t="shared" si="3"/>
        <v>8.6873576659919038</v>
      </c>
      <c r="G24" s="19">
        <f t="shared" si="4"/>
        <v>3.4749430663967615</v>
      </c>
      <c r="H24" s="40"/>
    </row>
    <row r="25" spans="1:8" x14ac:dyDescent="0.2">
      <c r="A25" s="8">
        <f t="shared" si="5"/>
        <v>18</v>
      </c>
      <c r="B25" s="17">
        <v>31016.58</v>
      </c>
      <c r="C25" s="17">
        <f t="shared" si="2"/>
        <v>35628.745446000001</v>
      </c>
      <c r="D25" s="17">
        <f t="shared" si="0"/>
        <v>2969.0621205000002</v>
      </c>
      <c r="E25" s="18">
        <f t="shared" si="1"/>
        <v>18.030741622469638</v>
      </c>
      <c r="F25" s="18">
        <f t="shared" si="3"/>
        <v>9.0153708112348188</v>
      </c>
      <c r="G25" s="19">
        <f t="shared" si="4"/>
        <v>3.6061483244939274</v>
      </c>
      <c r="H25" s="40"/>
    </row>
    <row r="26" spans="1:8" x14ac:dyDescent="0.2">
      <c r="A26" s="8">
        <f t="shared" si="5"/>
        <v>19</v>
      </c>
      <c r="B26" s="17">
        <v>31016.58</v>
      </c>
      <c r="C26" s="17">
        <f t="shared" si="2"/>
        <v>35628.745446000001</v>
      </c>
      <c r="D26" s="17">
        <f t="shared" si="0"/>
        <v>2969.0621205000002</v>
      </c>
      <c r="E26" s="18">
        <f t="shared" si="1"/>
        <v>18.030741622469638</v>
      </c>
      <c r="F26" s="18">
        <f t="shared" si="3"/>
        <v>9.0153708112348188</v>
      </c>
      <c r="G26" s="19">
        <f t="shared" si="4"/>
        <v>3.6061483244939274</v>
      </c>
      <c r="H26" s="40"/>
    </row>
    <row r="27" spans="1:8" x14ac:dyDescent="0.2">
      <c r="A27" s="8">
        <f t="shared" si="5"/>
        <v>20</v>
      </c>
      <c r="B27" s="17">
        <v>32145.09</v>
      </c>
      <c r="C27" s="17">
        <f t="shared" si="2"/>
        <v>36925.064882999999</v>
      </c>
      <c r="D27" s="17">
        <f t="shared" si="0"/>
        <v>3077.0887402500002</v>
      </c>
      <c r="E27" s="18">
        <f t="shared" si="1"/>
        <v>18.686773726214575</v>
      </c>
      <c r="F27" s="18">
        <f t="shared" si="3"/>
        <v>9.3433868631072876</v>
      </c>
      <c r="G27" s="19">
        <f t="shared" si="4"/>
        <v>3.7373547452429152</v>
      </c>
      <c r="H27" s="40"/>
    </row>
    <row r="28" spans="1:8" x14ac:dyDescent="0.2">
      <c r="A28" s="8">
        <f t="shared" si="5"/>
        <v>21</v>
      </c>
      <c r="B28" s="17">
        <v>32145.09</v>
      </c>
      <c r="C28" s="17">
        <f t="shared" si="2"/>
        <v>36925.064882999999</v>
      </c>
      <c r="D28" s="17">
        <f t="shared" si="0"/>
        <v>3077.0887402500002</v>
      </c>
      <c r="E28" s="18">
        <f t="shared" si="1"/>
        <v>18.686773726214575</v>
      </c>
      <c r="F28" s="18">
        <f t="shared" si="3"/>
        <v>9.3433868631072876</v>
      </c>
      <c r="G28" s="19">
        <f t="shared" si="4"/>
        <v>3.7373547452429152</v>
      </c>
      <c r="H28" s="40"/>
    </row>
    <row r="29" spans="1:8" x14ac:dyDescent="0.2">
      <c r="A29" s="8">
        <f t="shared" si="5"/>
        <v>22</v>
      </c>
      <c r="B29" s="17">
        <v>32918.76</v>
      </c>
      <c r="C29" s="17">
        <f t="shared" si="2"/>
        <v>37813.779612000006</v>
      </c>
      <c r="D29" s="17">
        <f t="shared" si="0"/>
        <v>3151.1483010000002</v>
      </c>
      <c r="E29" s="18">
        <f t="shared" si="1"/>
        <v>19.1365281437247</v>
      </c>
      <c r="F29" s="18">
        <f t="shared" si="3"/>
        <v>9.56826407186235</v>
      </c>
      <c r="G29" s="19">
        <f t="shared" si="4"/>
        <v>3.8273056287449401</v>
      </c>
      <c r="H29" s="40"/>
    </row>
    <row r="30" spans="1:8" x14ac:dyDescent="0.2">
      <c r="A30" s="8">
        <f t="shared" si="5"/>
        <v>23</v>
      </c>
      <c r="B30" s="17">
        <v>33751.980000000003</v>
      </c>
      <c r="C30" s="17">
        <f t="shared" si="2"/>
        <v>38770.899426000004</v>
      </c>
      <c r="D30" s="17">
        <f t="shared" si="0"/>
        <v>3230.9082855000006</v>
      </c>
      <c r="E30" s="18">
        <f t="shared" si="1"/>
        <v>19.620900519230769</v>
      </c>
      <c r="F30" s="18">
        <f t="shared" si="3"/>
        <v>9.8104502596153846</v>
      </c>
      <c r="G30" s="19">
        <f t="shared" si="4"/>
        <v>3.9241801038461537</v>
      </c>
      <c r="H30" s="40"/>
    </row>
    <row r="31" spans="1:8" x14ac:dyDescent="0.2">
      <c r="A31" s="8">
        <f t="shared" si="5"/>
        <v>24</v>
      </c>
      <c r="B31" s="17">
        <v>34880.449999999997</v>
      </c>
      <c r="C31" s="17">
        <f t="shared" si="2"/>
        <v>40067.172914999996</v>
      </c>
      <c r="D31" s="17">
        <f t="shared" si="0"/>
        <v>3338.9310762499999</v>
      </c>
      <c r="E31" s="18">
        <f t="shared" si="1"/>
        <v>20.276909369939268</v>
      </c>
      <c r="F31" s="18">
        <f t="shared" si="3"/>
        <v>10.138454684969634</v>
      </c>
      <c r="G31" s="19">
        <f t="shared" si="4"/>
        <v>4.0553818739878533</v>
      </c>
      <c r="H31" s="40"/>
    </row>
    <row r="32" spans="1:8" x14ac:dyDescent="0.2">
      <c r="A32" s="8">
        <f t="shared" si="5"/>
        <v>25</v>
      </c>
      <c r="B32" s="17">
        <v>34943.730000000003</v>
      </c>
      <c r="C32" s="17">
        <f t="shared" si="2"/>
        <v>40139.862651000003</v>
      </c>
      <c r="D32" s="17">
        <f t="shared" si="0"/>
        <v>3344.9885542500006</v>
      </c>
      <c r="E32" s="18">
        <f t="shared" si="1"/>
        <v>20.313695673582998</v>
      </c>
      <c r="F32" s="18">
        <f t="shared" si="3"/>
        <v>10.156847836791499</v>
      </c>
      <c r="G32" s="19">
        <f t="shared" si="4"/>
        <v>4.0627391347165993</v>
      </c>
      <c r="H32" s="40"/>
    </row>
    <row r="33" spans="1:8" x14ac:dyDescent="0.2">
      <c r="A33" s="8">
        <f t="shared" si="5"/>
        <v>26</v>
      </c>
      <c r="B33" s="17">
        <v>35002.370000000003</v>
      </c>
      <c r="C33" s="17">
        <f t="shared" si="2"/>
        <v>40207.222419000005</v>
      </c>
      <c r="D33" s="17">
        <f t="shared" si="0"/>
        <v>3350.6018682500003</v>
      </c>
      <c r="E33" s="18">
        <f t="shared" si="1"/>
        <v>20.347784625000003</v>
      </c>
      <c r="F33" s="18">
        <f t="shared" si="3"/>
        <v>10.173892312500001</v>
      </c>
      <c r="G33" s="19">
        <f t="shared" si="4"/>
        <v>4.0695569250000005</v>
      </c>
      <c r="H33" s="40"/>
    </row>
    <row r="34" spans="1:8" x14ac:dyDescent="0.2">
      <c r="A34" s="8">
        <f t="shared" si="5"/>
        <v>27</v>
      </c>
      <c r="B34" s="17">
        <v>35056.699999999997</v>
      </c>
      <c r="C34" s="17">
        <f t="shared" si="2"/>
        <v>40269.631289999998</v>
      </c>
      <c r="D34" s="17">
        <f t="shared" si="0"/>
        <v>3355.8026074999998</v>
      </c>
      <c r="E34" s="18">
        <f t="shared" si="1"/>
        <v>20.379368061740891</v>
      </c>
      <c r="F34" s="18">
        <f t="shared" si="3"/>
        <v>10.189684030870445</v>
      </c>
      <c r="G34" s="19">
        <f t="shared" si="4"/>
        <v>4.075873612348178</v>
      </c>
      <c r="H34" s="40"/>
    </row>
    <row r="35" spans="1:8" x14ac:dyDescent="0.2">
      <c r="A35" s="8">
        <f t="shared" si="5"/>
        <v>28</v>
      </c>
      <c r="B35" s="17">
        <v>35107.03</v>
      </c>
      <c r="C35" s="17">
        <f t="shared" si="2"/>
        <v>40327.445360999998</v>
      </c>
      <c r="D35" s="17">
        <f t="shared" si="0"/>
        <v>3360.6204467499997</v>
      </c>
      <c r="E35" s="18">
        <f t="shared" si="1"/>
        <v>20.408626194838057</v>
      </c>
      <c r="F35" s="18">
        <f t="shared" si="3"/>
        <v>10.204313097419028</v>
      </c>
      <c r="G35" s="19">
        <f t="shared" si="4"/>
        <v>4.0817252389676115</v>
      </c>
      <c r="H35" s="40"/>
    </row>
    <row r="36" spans="1:8" x14ac:dyDescent="0.2">
      <c r="A36" s="8">
        <f t="shared" si="5"/>
        <v>29</v>
      </c>
      <c r="B36" s="17">
        <v>35153.629999999997</v>
      </c>
      <c r="C36" s="17">
        <f t="shared" si="2"/>
        <v>40380.974780999997</v>
      </c>
      <c r="D36" s="17">
        <f t="shared" si="0"/>
        <v>3365.0812317499999</v>
      </c>
      <c r="E36" s="18">
        <f t="shared" si="1"/>
        <v>20.435715982287448</v>
      </c>
      <c r="F36" s="18">
        <f t="shared" si="3"/>
        <v>10.217857991143724</v>
      </c>
      <c r="G36" s="19">
        <f t="shared" si="4"/>
        <v>4.0871431964574896</v>
      </c>
      <c r="H36" s="40"/>
    </row>
    <row r="37" spans="1:8" x14ac:dyDescent="0.2">
      <c r="A37" s="8">
        <f t="shared" si="5"/>
        <v>30</v>
      </c>
      <c r="B37" s="17">
        <v>35196.839999999997</v>
      </c>
      <c r="C37" s="17">
        <f t="shared" si="2"/>
        <v>40430.610108000001</v>
      </c>
      <c r="D37" s="17">
        <f t="shared" si="0"/>
        <v>3369.2175089999996</v>
      </c>
      <c r="E37" s="18">
        <f t="shared" si="1"/>
        <v>20.460835074898785</v>
      </c>
      <c r="F37" s="18">
        <f t="shared" si="3"/>
        <v>10.230417537449393</v>
      </c>
      <c r="G37" s="19">
        <f t="shared" si="4"/>
        <v>4.0921670149797569</v>
      </c>
      <c r="H37" s="40"/>
    </row>
    <row r="38" spans="1:8" x14ac:dyDescent="0.2">
      <c r="A38" s="8">
        <f t="shared" si="5"/>
        <v>31</v>
      </c>
      <c r="B38" s="17">
        <v>35236.83</v>
      </c>
      <c r="C38" s="17">
        <f t="shared" si="2"/>
        <v>40476.546621000001</v>
      </c>
      <c r="D38" s="17">
        <f t="shared" si="0"/>
        <v>3373.0455517500004</v>
      </c>
      <c r="E38" s="18">
        <f t="shared" si="1"/>
        <v>20.484082298076924</v>
      </c>
      <c r="F38" s="18">
        <f t="shared" si="3"/>
        <v>10.242041149038462</v>
      </c>
      <c r="G38" s="19">
        <f t="shared" si="4"/>
        <v>4.0968164596153844</v>
      </c>
      <c r="H38" s="40"/>
    </row>
    <row r="39" spans="1:8" x14ac:dyDescent="0.2">
      <c r="A39" s="8">
        <f t="shared" si="5"/>
        <v>32</v>
      </c>
      <c r="B39" s="17">
        <v>35273.870000000003</v>
      </c>
      <c r="C39" s="17">
        <f t="shared" si="2"/>
        <v>40519.094469000003</v>
      </c>
      <c r="D39" s="17">
        <f t="shared" si="0"/>
        <v>3376.5912057500004</v>
      </c>
      <c r="E39" s="18">
        <f t="shared" si="1"/>
        <v>20.505614609817815</v>
      </c>
      <c r="F39" s="18">
        <f t="shared" si="3"/>
        <v>10.252807304908908</v>
      </c>
      <c r="G39" s="19">
        <f t="shared" si="4"/>
        <v>4.1011229219635634</v>
      </c>
      <c r="H39" s="40"/>
    </row>
    <row r="40" spans="1:8" x14ac:dyDescent="0.2">
      <c r="A40" s="8">
        <f t="shared" si="5"/>
        <v>33</v>
      </c>
      <c r="B40" s="17">
        <v>35308.15</v>
      </c>
      <c r="C40" s="17">
        <f t="shared" si="2"/>
        <v>40558.471905000006</v>
      </c>
      <c r="D40" s="17">
        <f t="shared" si="0"/>
        <v>3379.87265875</v>
      </c>
      <c r="E40" s="18">
        <f t="shared" si="1"/>
        <v>20.525542462044537</v>
      </c>
      <c r="F40" s="18">
        <f t="shared" si="3"/>
        <v>10.262771231022269</v>
      </c>
      <c r="G40" s="19">
        <f t="shared" si="4"/>
        <v>4.1051084924089078</v>
      </c>
      <c r="H40" s="40"/>
    </row>
    <row r="41" spans="1:8" x14ac:dyDescent="0.2">
      <c r="A41" s="8">
        <f t="shared" si="5"/>
        <v>34</v>
      </c>
      <c r="B41" s="17">
        <v>35339.919999999998</v>
      </c>
      <c r="C41" s="17">
        <f t="shared" si="2"/>
        <v>40594.966103999999</v>
      </c>
      <c r="D41" s="17">
        <f t="shared" si="0"/>
        <v>3382.9138420000004</v>
      </c>
      <c r="E41" s="18">
        <f t="shared" si="1"/>
        <v>20.544011186234819</v>
      </c>
      <c r="F41" s="18">
        <f t="shared" si="3"/>
        <v>10.272005593117409</v>
      </c>
      <c r="G41" s="19">
        <f t="shared" si="4"/>
        <v>4.1088022372469641</v>
      </c>
      <c r="H41" s="40"/>
    </row>
    <row r="42" spans="1:8" x14ac:dyDescent="0.2">
      <c r="A42" s="20">
        <f t="shared" si="5"/>
        <v>35</v>
      </c>
      <c r="B42" s="21">
        <v>35369.31</v>
      </c>
      <c r="C42" s="21">
        <f t="shared" si="2"/>
        <v>40628.726396999999</v>
      </c>
      <c r="D42" s="21">
        <f t="shared" si="0"/>
        <v>3385.7271997499997</v>
      </c>
      <c r="E42" s="22">
        <f t="shared" si="1"/>
        <v>20.561096354757083</v>
      </c>
      <c r="F42" s="22">
        <f t="shared" si="3"/>
        <v>10.280548177378542</v>
      </c>
      <c r="G42" s="23">
        <f t="shared" si="4"/>
        <v>4.1122192709514165</v>
      </c>
      <c r="H42" s="40"/>
    </row>
    <row r="43" spans="1:8" x14ac:dyDescent="0.2">
      <c r="B43" s="26" t="s">
        <v>76</v>
      </c>
      <c r="C43" s="27"/>
      <c r="D43" s="27"/>
      <c r="E43" s="27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scale="95" orientation="landscape" r:id="rId1"/>
  <headerFooter alignWithMargins="0">
    <oddFooter>&amp;L&amp;"Calibri,Standaard"&amp;F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42"/>
  <sheetViews>
    <sheetView zoomScaleNormal="100" workbookViewId="0">
      <selection activeCell="B2" sqref="B2"/>
    </sheetView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7" width="12.28515625" style="2" customWidth="1"/>
    <col min="8" max="8" width="12.28515625" style="47" customWidth="1"/>
    <col min="9" max="16384" width="8.85546875" style="2"/>
  </cols>
  <sheetData>
    <row r="1" spans="1:8" ht="15" x14ac:dyDescent="0.25">
      <c r="A1" s="1" t="s">
        <v>32</v>
      </c>
      <c r="B1" s="1" t="s">
        <v>63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6"/>
      <c r="G4" s="42"/>
      <c r="H4" s="48"/>
    </row>
    <row r="5" spans="1:8" x14ac:dyDescent="0.2">
      <c r="A5" s="8"/>
      <c r="B5" s="9">
        <v>1</v>
      </c>
      <c r="C5" s="10"/>
      <c r="D5" s="10"/>
      <c r="E5" s="43" t="s">
        <v>5</v>
      </c>
      <c r="F5" s="51"/>
      <c r="G5" s="45"/>
      <c r="H5" s="49"/>
    </row>
    <row r="6" spans="1:8" s="16" customFormat="1" x14ac:dyDescent="0.2">
      <c r="A6" s="11"/>
      <c r="B6" s="13" t="str">
        <f>'L4'!$B$6</f>
        <v>basis 01/01/2022</v>
      </c>
      <c r="C6" s="12">
        <f>D2</f>
        <v>45261</v>
      </c>
      <c r="D6" s="12">
        <f>C6</f>
        <v>45261</v>
      </c>
      <c r="E6" s="13">
        <v>1</v>
      </c>
      <c r="F6" s="14">
        <v>0.5</v>
      </c>
      <c r="G6" s="15">
        <v>0.2</v>
      </c>
      <c r="H6" s="49"/>
    </row>
    <row r="7" spans="1:8" x14ac:dyDescent="0.2">
      <c r="A7" s="8">
        <v>0</v>
      </c>
      <c r="B7" s="17">
        <v>44683.97</v>
      </c>
      <c r="C7" s="17">
        <f t="shared" ref="C7:C42" si="0">B7*$D$3</f>
        <v>51328.476339000001</v>
      </c>
      <c r="D7" s="17">
        <f t="shared" ref="D7:D42" si="1">B7/12*$D$3</f>
        <v>4277.3730282500001</v>
      </c>
      <c r="E7" s="18">
        <f t="shared" ref="E7:E42" si="2">C7/1976</f>
        <v>25.975949564271254</v>
      </c>
      <c r="F7" s="18">
        <f>E7/2</f>
        <v>12.987974782135627</v>
      </c>
      <c r="G7" s="19">
        <f>E7/5</f>
        <v>5.1951899128542509</v>
      </c>
      <c r="H7" s="50"/>
    </row>
    <row r="8" spans="1:8" x14ac:dyDescent="0.2">
      <c r="A8" s="8">
        <f>A7+1</f>
        <v>1</v>
      </c>
      <c r="B8" s="17">
        <v>45767.98</v>
      </c>
      <c r="C8" s="17">
        <f t="shared" si="0"/>
        <v>52573.678626000008</v>
      </c>
      <c r="D8" s="17">
        <f t="shared" si="1"/>
        <v>4381.1398855000007</v>
      </c>
      <c r="E8" s="18">
        <f t="shared" si="2"/>
        <v>26.606112664979761</v>
      </c>
      <c r="F8" s="18">
        <f t="shared" ref="F8:F42" si="3">E8/2</f>
        <v>13.303056332489881</v>
      </c>
      <c r="G8" s="19">
        <f t="shared" ref="G8:G42" si="4">E8/5</f>
        <v>5.3212225329959519</v>
      </c>
      <c r="H8" s="50"/>
    </row>
    <row r="9" spans="1:8" x14ac:dyDescent="0.2">
      <c r="A9" s="8">
        <f t="shared" ref="A9:A42" si="5">A8+1</f>
        <v>2</v>
      </c>
      <c r="B9" s="17">
        <v>46851.93</v>
      </c>
      <c r="C9" s="17">
        <f t="shared" si="0"/>
        <v>53818.811991000002</v>
      </c>
      <c r="D9" s="17">
        <f t="shared" si="1"/>
        <v>4484.9009992500005</v>
      </c>
      <c r="E9" s="18">
        <f t="shared" si="2"/>
        <v>27.236240886133604</v>
      </c>
      <c r="F9" s="18">
        <f t="shared" si="3"/>
        <v>13.618120443066802</v>
      </c>
      <c r="G9" s="19">
        <f t="shared" si="4"/>
        <v>5.4472481772267205</v>
      </c>
      <c r="H9" s="50"/>
    </row>
    <row r="10" spans="1:8" x14ac:dyDescent="0.2">
      <c r="A10" s="8">
        <f t="shared" si="5"/>
        <v>3</v>
      </c>
      <c r="B10" s="17">
        <v>47935.38</v>
      </c>
      <c r="C10" s="17">
        <f t="shared" si="0"/>
        <v>55063.371006000001</v>
      </c>
      <c r="D10" s="17">
        <f t="shared" si="1"/>
        <v>4588.6142504999998</v>
      </c>
      <c r="E10" s="18">
        <f t="shared" si="2"/>
        <v>27.866078444331983</v>
      </c>
      <c r="F10" s="18">
        <f t="shared" si="3"/>
        <v>13.933039222165991</v>
      </c>
      <c r="G10" s="19">
        <f t="shared" si="4"/>
        <v>5.5732156888663962</v>
      </c>
      <c r="H10" s="50"/>
    </row>
    <row r="11" spans="1:8" x14ac:dyDescent="0.2">
      <c r="A11" s="8">
        <f t="shared" si="5"/>
        <v>4</v>
      </c>
      <c r="B11" s="17">
        <v>47935.38</v>
      </c>
      <c r="C11" s="17">
        <f t="shared" si="0"/>
        <v>55063.371006000001</v>
      </c>
      <c r="D11" s="17">
        <f t="shared" si="1"/>
        <v>4588.6142504999998</v>
      </c>
      <c r="E11" s="18">
        <f t="shared" si="2"/>
        <v>27.866078444331983</v>
      </c>
      <c r="F11" s="18">
        <f t="shared" si="3"/>
        <v>13.933039222165991</v>
      </c>
      <c r="G11" s="19">
        <f t="shared" si="4"/>
        <v>5.5732156888663962</v>
      </c>
      <c r="H11" s="50"/>
    </row>
    <row r="12" spans="1:8" x14ac:dyDescent="0.2">
      <c r="A12" s="8">
        <f t="shared" si="5"/>
        <v>5</v>
      </c>
      <c r="B12" s="17">
        <v>49832.06</v>
      </c>
      <c r="C12" s="17">
        <f t="shared" si="0"/>
        <v>57242.087321999999</v>
      </c>
      <c r="D12" s="17">
        <f t="shared" si="1"/>
        <v>4770.1739435</v>
      </c>
      <c r="E12" s="18">
        <f t="shared" si="2"/>
        <v>28.968667673076922</v>
      </c>
      <c r="F12" s="18">
        <f t="shared" si="3"/>
        <v>14.484333836538461</v>
      </c>
      <c r="G12" s="19">
        <f t="shared" si="4"/>
        <v>5.7937335346153844</v>
      </c>
      <c r="H12" s="50"/>
    </row>
    <row r="13" spans="1:8" x14ac:dyDescent="0.2">
      <c r="A13" s="8">
        <f t="shared" si="5"/>
        <v>6</v>
      </c>
      <c r="B13" s="17">
        <v>49832.06</v>
      </c>
      <c r="C13" s="17">
        <f t="shared" si="0"/>
        <v>57242.087321999999</v>
      </c>
      <c r="D13" s="17">
        <f t="shared" si="1"/>
        <v>4770.1739435</v>
      </c>
      <c r="E13" s="18">
        <f t="shared" si="2"/>
        <v>28.968667673076922</v>
      </c>
      <c r="F13" s="18">
        <f t="shared" si="3"/>
        <v>14.484333836538461</v>
      </c>
      <c r="G13" s="19">
        <f t="shared" si="4"/>
        <v>5.7937335346153844</v>
      </c>
      <c r="H13" s="50"/>
    </row>
    <row r="14" spans="1:8" x14ac:dyDescent="0.2">
      <c r="A14" s="8">
        <f t="shared" si="5"/>
        <v>7</v>
      </c>
      <c r="B14" s="17">
        <v>51728.76</v>
      </c>
      <c r="C14" s="17">
        <f t="shared" si="0"/>
        <v>59420.826612000004</v>
      </c>
      <c r="D14" s="17">
        <f t="shared" si="1"/>
        <v>4951.7355510000007</v>
      </c>
      <c r="E14" s="18">
        <f t="shared" si="2"/>
        <v>30.071268528340084</v>
      </c>
      <c r="F14" s="18">
        <f t="shared" si="3"/>
        <v>15.035634264170042</v>
      </c>
      <c r="G14" s="19">
        <f t="shared" si="4"/>
        <v>6.0142537056680165</v>
      </c>
      <c r="H14" s="50"/>
    </row>
    <row r="15" spans="1:8" x14ac:dyDescent="0.2">
      <c r="A15" s="8">
        <f t="shared" si="5"/>
        <v>8</v>
      </c>
      <c r="B15" s="17">
        <v>51728.76</v>
      </c>
      <c r="C15" s="17">
        <f t="shared" si="0"/>
        <v>59420.826612000004</v>
      </c>
      <c r="D15" s="17">
        <f t="shared" si="1"/>
        <v>4951.7355510000007</v>
      </c>
      <c r="E15" s="18">
        <f t="shared" si="2"/>
        <v>30.071268528340084</v>
      </c>
      <c r="F15" s="18">
        <f t="shared" si="3"/>
        <v>15.035634264170042</v>
      </c>
      <c r="G15" s="19">
        <f t="shared" si="4"/>
        <v>6.0142537056680165</v>
      </c>
      <c r="H15" s="50"/>
    </row>
    <row r="16" spans="1:8" x14ac:dyDescent="0.2">
      <c r="A16" s="8">
        <f t="shared" si="5"/>
        <v>9</v>
      </c>
      <c r="B16" s="17">
        <v>53625.48</v>
      </c>
      <c r="C16" s="17">
        <f t="shared" si="0"/>
        <v>61599.588876000009</v>
      </c>
      <c r="D16" s="17">
        <f t="shared" si="1"/>
        <v>5133.2990730000001</v>
      </c>
      <c r="E16" s="18">
        <f t="shared" si="2"/>
        <v>31.173881010121463</v>
      </c>
      <c r="F16" s="18">
        <f t="shared" si="3"/>
        <v>15.586940505060731</v>
      </c>
      <c r="G16" s="19">
        <f t="shared" si="4"/>
        <v>6.2347762020242925</v>
      </c>
      <c r="H16" s="50"/>
    </row>
    <row r="17" spans="1:8" x14ac:dyDescent="0.2">
      <c r="A17" s="8">
        <f t="shared" si="5"/>
        <v>10</v>
      </c>
      <c r="B17" s="17">
        <v>53625.48</v>
      </c>
      <c r="C17" s="17">
        <f t="shared" si="0"/>
        <v>61599.588876000009</v>
      </c>
      <c r="D17" s="17">
        <f t="shared" si="1"/>
        <v>5133.2990730000001</v>
      </c>
      <c r="E17" s="18">
        <f t="shared" si="2"/>
        <v>31.173881010121463</v>
      </c>
      <c r="F17" s="18">
        <f t="shared" si="3"/>
        <v>15.586940505060731</v>
      </c>
      <c r="G17" s="19">
        <f t="shared" si="4"/>
        <v>6.2347762020242925</v>
      </c>
      <c r="H17" s="50"/>
    </row>
    <row r="18" spans="1:8" x14ac:dyDescent="0.2">
      <c r="A18" s="8">
        <f t="shared" si="5"/>
        <v>11</v>
      </c>
      <c r="B18" s="17">
        <v>55522.16</v>
      </c>
      <c r="C18" s="17">
        <f t="shared" si="0"/>
        <v>63778.305192000007</v>
      </c>
      <c r="D18" s="17">
        <f t="shared" si="1"/>
        <v>5314.8587660000012</v>
      </c>
      <c r="E18" s="18">
        <f t="shared" si="2"/>
        <v>32.276470238866402</v>
      </c>
      <c r="F18" s="18">
        <f t="shared" si="3"/>
        <v>16.138235119433201</v>
      </c>
      <c r="G18" s="19">
        <f t="shared" si="4"/>
        <v>6.4552940477732808</v>
      </c>
      <c r="H18" s="50"/>
    </row>
    <row r="19" spans="1:8" x14ac:dyDescent="0.2">
      <c r="A19" s="8">
        <f t="shared" si="5"/>
        <v>12</v>
      </c>
      <c r="B19" s="17">
        <v>55522.16</v>
      </c>
      <c r="C19" s="17">
        <f t="shared" si="0"/>
        <v>63778.305192000007</v>
      </c>
      <c r="D19" s="17">
        <f t="shared" si="1"/>
        <v>5314.8587660000012</v>
      </c>
      <c r="E19" s="18">
        <f t="shared" si="2"/>
        <v>32.276470238866402</v>
      </c>
      <c r="F19" s="18">
        <f t="shared" si="3"/>
        <v>16.138235119433201</v>
      </c>
      <c r="G19" s="19">
        <f t="shared" si="4"/>
        <v>6.4552940477732808</v>
      </c>
      <c r="H19" s="50"/>
    </row>
    <row r="20" spans="1:8" x14ac:dyDescent="0.2">
      <c r="A20" s="8">
        <f t="shared" si="5"/>
        <v>13</v>
      </c>
      <c r="B20" s="17">
        <v>57418.87</v>
      </c>
      <c r="C20" s="17">
        <f t="shared" si="0"/>
        <v>65957.055969000008</v>
      </c>
      <c r="D20" s="17">
        <f t="shared" si="1"/>
        <v>5496.4213307500004</v>
      </c>
      <c r="E20" s="18">
        <f t="shared" si="2"/>
        <v>33.379076907388665</v>
      </c>
      <c r="F20" s="18">
        <f t="shared" si="3"/>
        <v>16.689538453694333</v>
      </c>
      <c r="G20" s="19">
        <f t="shared" si="4"/>
        <v>6.675815381477733</v>
      </c>
      <c r="H20" s="50"/>
    </row>
    <row r="21" spans="1:8" x14ac:dyDescent="0.2">
      <c r="A21" s="8">
        <f t="shared" si="5"/>
        <v>14</v>
      </c>
      <c r="B21" s="17">
        <v>57418.87</v>
      </c>
      <c r="C21" s="17">
        <f t="shared" si="0"/>
        <v>65957.055969000008</v>
      </c>
      <c r="D21" s="17">
        <f t="shared" si="1"/>
        <v>5496.4213307500004</v>
      </c>
      <c r="E21" s="18">
        <f t="shared" si="2"/>
        <v>33.379076907388665</v>
      </c>
      <c r="F21" s="18">
        <f t="shared" si="3"/>
        <v>16.689538453694333</v>
      </c>
      <c r="G21" s="19">
        <f t="shared" si="4"/>
        <v>6.675815381477733</v>
      </c>
      <c r="H21" s="50"/>
    </row>
    <row r="22" spans="1:8" x14ac:dyDescent="0.2">
      <c r="A22" s="8">
        <f t="shared" si="5"/>
        <v>15</v>
      </c>
      <c r="B22" s="17">
        <v>59315</v>
      </c>
      <c r="C22" s="17">
        <f t="shared" si="0"/>
        <v>68135.140500000009</v>
      </c>
      <c r="D22" s="17">
        <f t="shared" si="1"/>
        <v>5677.9283750000004</v>
      </c>
      <c r="E22" s="18">
        <f t="shared" si="2"/>
        <v>34.481346406882594</v>
      </c>
      <c r="F22" s="18">
        <f t="shared" si="3"/>
        <v>17.240673203441297</v>
      </c>
      <c r="G22" s="19">
        <f t="shared" si="4"/>
        <v>6.8962692813765187</v>
      </c>
      <c r="H22" s="50"/>
    </row>
    <row r="23" spans="1:8" x14ac:dyDescent="0.2">
      <c r="A23" s="8">
        <f t="shared" si="5"/>
        <v>16</v>
      </c>
      <c r="B23" s="17">
        <v>59315</v>
      </c>
      <c r="C23" s="17">
        <f t="shared" si="0"/>
        <v>68135.140500000009</v>
      </c>
      <c r="D23" s="17">
        <f t="shared" si="1"/>
        <v>5677.9283750000004</v>
      </c>
      <c r="E23" s="18">
        <f t="shared" si="2"/>
        <v>34.481346406882594</v>
      </c>
      <c r="F23" s="18">
        <f t="shared" si="3"/>
        <v>17.240673203441297</v>
      </c>
      <c r="G23" s="19">
        <f t="shared" si="4"/>
        <v>6.8962692813765187</v>
      </c>
      <c r="H23" s="50"/>
    </row>
    <row r="24" spans="1:8" x14ac:dyDescent="0.2">
      <c r="A24" s="8">
        <f t="shared" si="5"/>
        <v>17</v>
      </c>
      <c r="B24" s="17">
        <v>61211.72</v>
      </c>
      <c r="C24" s="17">
        <f t="shared" si="0"/>
        <v>70313.902763999999</v>
      </c>
      <c r="D24" s="17">
        <f t="shared" si="1"/>
        <v>5859.4918969999999</v>
      </c>
      <c r="E24" s="18">
        <f t="shared" si="2"/>
        <v>35.583958888663965</v>
      </c>
      <c r="F24" s="18">
        <f t="shared" si="3"/>
        <v>17.791979444331982</v>
      </c>
      <c r="G24" s="19">
        <f t="shared" si="4"/>
        <v>7.1167917777327929</v>
      </c>
      <c r="H24" s="50"/>
    </row>
    <row r="25" spans="1:8" x14ac:dyDescent="0.2">
      <c r="A25" s="8">
        <f t="shared" si="5"/>
        <v>18</v>
      </c>
      <c r="B25" s="17">
        <v>61211.72</v>
      </c>
      <c r="C25" s="17">
        <f t="shared" si="0"/>
        <v>70313.902763999999</v>
      </c>
      <c r="D25" s="17">
        <f t="shared" si="1"/>
        <v>5859.4918969999999</v>
      </c>
      <c r="E25" s="18">
        <f t="shared" si="2"/>
        <v>35.583958888663965</v>
      </c>
      <c r="F25" s="18">
        <f t="shared" si="3"/>
        <v>17.791979444331982</v>
      </c>
      <c r="G25" s="19">
        <f t="shared" si="4"/>
        <v>7.1167917777327929</v>
      </c>
      <c r="H25" s="50"/>
    </row>
    <row r="26" spans="1:8" x14ac:dyDescent="0.2">
      <c r="A26" s="8">
        <f t="shared" si="5"/>
        <v>19</v>
      </c>
      <c r="B26" s="17">
        <v>63108.43</v>
      </c>
      <c r="C26" s="17">
        <f t="shared" si="0"/>
        <v>72492.653541000007</v>
      </c>
      <c r="D26" s="17">
        <f t="shared" si="1"/>
        <v>6041.05446175</v>
      </c>
      <c r="E26" s="18">
        <f t="shared" si="2"/>
        <v>36.686565557186235</v>
      </c>
      <c r="F26" s="18">
        <f t="shared" si="3"/>
        <v>18.343282778593117</v>
      </c>
      <c r="G26" s="19">
        <f t="shared" si="4"/>
        <v>7.337313111437247</v>
      </c>
      <c r="H26" s="50"/>
    </row>
    <row r="27" spans="1:8" x14ac:dyDescent="0.2">
      <c r="A27" s="8">
        <f t="shared" si="5"/>
        <v>20</v>
      </c>
      <c r="B27" s="17">
        <v>63108.43</v>
      </c>
      <c r="C27" s="17">
        <f t="shared" si="0"/>
        <v>72492.653541000007</v>
      </c>
      <c r="D27" s="17">
        <f t="shared" si="1"/>
        <v>6041.05446175</v>
      </c>
      <c r="E27" s="18">
        <f t="shared" si="2"/>
        <v>36.686565557186235</v>
      </c>
      <c r="F27" s="18">
        <f t="shared" si="3"/>
        <v>18.343282778593117</v>
      </c>
      <c r="G27" s="19">
        <f t="shared" si="4"/>
        <v>7.337313111437247</v>
      </c>
      <c r="H27" s="50"/>
    </row>
    <row r="28" spans="1:8" x14ac:dyDescent="0.2">
      <c r="A28" s="8">
        <f t="shared" si="5"/>
        <v>21</v>
      </c>
      <c r="B28" s="17">
        <v>65005.11</v>
      </c>
      <c r="C28" s="17">
        <f t="shared" si="0"/>
        <v>74671.369856999998</v>
      </c>
      <c r="D28" s="17">
        <f t="shared" si="1"/>
        <v>6222.6141547500001</v>
      </c>
      <c r="E28" s="18">
        <f t="shared" si="2"/>
        <v>37.789154785931174</v>
      </c>
      <c r="F28" s="18">
        <f t="shared" si="3"/>
        <v>18.894577392965587</v>
      </c>
      <c r="G28" s="19">
        <f t="shared" si="4"/>
        <v>7.5578309571862352</v>
      </c>
      <c r="H28" s="50"/>
    </row>
    <row r="29" spans="1:8" x14ac:dyDescent="0.2">
      <c r="A29" s="8">
        <f t="shared" si="5"/>
        <v>22</v>
      </c>
      <c r="B29" s="17">
        <v>65005.11</v>
      </c>
      <c r="C29" s="17">
        <f t="shared" si="0"/>
        <v>74671.369856999998</v>
      </c>
      <c r="D29" s="17">
        <f t="shared" si="1"/>
        <v>6222.6141547500001</v>
      </c>
      <c r="E29" s="18">
        <f t="shared" si="2"/>
        <v>37.789154785931174</v>
      </c>
      <c r="F29" s="18">
        <f t="shared" si="3"/>
        <v>18.894577392965587</v>
      </c>
      <c r="G29" s="19">
        <f t="shared" si="4"/>
        <v>7.5578309571862352</v>
      </c>
      <c r="H29" s="50"/>
    </row>
    <row r="30" spans="1:8" x14ac:dyDescent="0.2">
      <c r="A30" s="8">
        <f t="shared" si="5"/>
        <v>23</v>
      </c>
      <c r="B30" s="17">
        <v>66901.83</v>
      </c>
      <c r="C30" s="17">
        <f t="shared" si="0"/>
        <v>76850.132121000002</v>
      </c>
      <c r="D30" s="17">
        <f t="shared" si="1"/>
        <v>6404.1776767500005</v>
      </c>
      <c r="E30" s="18">
        <f t="shared" si="2"/>
        <v>38.891767267712552</v>
      </c>
      <c r="F30" s="18">
        <f t="shared" si="3"/>
        <v>19.445883633856276</v>
      </c>
      <c r="G30" s="19">
        <f t="shared" si="4"/>
        <v>7.7783534535425103</v>
      </c>
      <c r="H30" s="50"/>
    </row>
    <row r="31" spans="1:8" x14ac:dyDescent="0.2">
      <c r="A31" s="8">
        <f t="shared" si="5"/>
        <v>24</v>
      </c>
      <c r="B31" s="17">
        <v>66901.83</v>
      </c>
      <c r="C31" s="17">
        <f t="shared" si="0"/>
        <v>76850.132121000002</v>
      </c>
      <c r="D31" s="17">
        <f t="shared" si="1"/>
        <v>6404.1776767500005</v>
      </c>
      <c r="E31" s="18">
        <f t="shared" si="2"/>
        <v>38.891767267712552</v>
      </c>
      <c r="F31" s="18">
        <f t="shared" si="3"/>
        <v>19.445883633856276</v>
      </c>
      <c r="G31" s="19">
        <f t="shared" si="4"/>
        <v>7.7783534535425103</v>
      </c>
      <c r="H31" s="50"/>
    </row>
    <row r="32" spans="1:8" x14ac:dyDescent="0.2">
      <c r="A32" s="8">
        <f t="shared" si="5"/>
        <v>25</v>
      </c>
      <c r="B32" s="17">
        <v>67023.210000000006</v>
      </c>
      <c r="C32" s="17">
        <f t="shared" si="0"/>
        <v>76989.561327000018</v>
      </c>
      <c r="D32" s="17">
        <f t="shared" si="1"/>
        <v>6415.7967772500015</v>
      </c>
      <c r="E32" s="18">
        <f t="shared" si="2"/>
        <v>38.962328606781384</v>
      </c>
      <c r="F32" s="18">
        <f t="shared" si="3"/>
        <v>19.481164303390692</v>
      </c>
      <c r="G32" s="19">
        <f t="shared" si="4"/>
        <v>7.7924657213562769</v>
      </c>
      <c r="H32" s="50"/>
    </row>
    <row r="33" spans="1:8" x14ac:dyDescent="0.2">
      <c r="A33" s="8">
        <f t="shared" si="5"/>
        <v>26</v>
      </c>
      <c r="B33" s="17">
        <v>67135.679999999993</v>
      </c>
      <c r="C33" s="17">
        <f t="shared" si="0"/>
        <v>77118.755615999995</v>
      </c>
      <c r="D33" s="17">
        <f t="shared" si="1"/>
        <v>6426.5629679999993</v>
      </c>
      <c r="E33" s="18">
        <f t="shared" si="2"/>
        <v>39.027710331983805</v>
      </c>
      <c r="F33" s="18">
        <f t="shared" si="3"/>
        <v>19.513855165991902</v>
      </c>
      <c r="G33" s="19">
        <f t="shared" si="4"/>
        <v>7.805542066396761</v>
      </c>
      <c r="H33" s="50"/>
    </row>
    <row r="34" spans="1:8" x14ac:dyDescent="0.2">
      <c r="A34" s="8">
        <f t="shared" si="5"/>
        <v>27</v>
      </c>
      <c r="B34" s="17">
        <v>67239.88</v>
      </c>
      <c r="C34" s="17">
        <f t="shared" si="0"/>
        <v>77238.450156000006</v>
      </c>
      <c r="D34" s="17">
        <f t="shared" si="1"/>
        <v>6436.5375130000011</v>
      </c>
      <c r="E34" s="18">
        <f t="shared" si="2"/>
        <v>39.08828449190284</v>
      </c>
      <c r="F34" s="18">
        <f t="shared" si="3"/>
        <v>19.54414224595142</v>
      </c>
      <c r="G34" s="19">
        <f t="shared" si="4"/>
        <v>7.8176568983805677</v>
      </c>
      <c r="H34" s="50"/>
    </row>
    <row r="35" spans="1:8" x14ac:dyDescent="0.2">
      <c r="A35" s="8">
        <f t="shared" si="5"/>
        <v>28</v>
      </c>
      <c r="B35" s="17">
        <v>67336.42</v>
      </c>
      <c r="C35" s="17">
        <f t="shared" si="0"/>
        <v>77349.345654000004</v>
      </c>
      <c r="D35" s="17">
        <f t="shared" si="1"/>
        <v>6445.7788044999998</v>
      </c>
      <c r="E35" s="18">
        <f t="shared" si="2"/>
        <v>39.144405695344133</v>
      </c>
      <c r="F35" s="18">
        <f t="shared" si="3"/>
        <v>19.572202847672067</v>
      </c>
      <c r="G35" s="19">
        <f t="shared" si="4"/>
        <v>7.8288811390688267</v>
      </c>
      <c r="H35" s="50"/>
    </row>
    <row r="36" spans="1:8" x14ac:dyDescent="0.2">
      <c r="A36" s="8">
        <f t="shared" si="5"/>
        <v>29</v>
      </c>
      <c r="B36" s="17">
        <v>67425.8</v>
      </c>
      <c r="C36" s="17">
        <f t="shared" si="0"/>
        <v>77452.016460000013</v>
      </c>
      <c r="D36" s="17">
        <f t="shared" si="1"/>
        <v>6454.3347050000002</v>
      </c>
      <c r="E36" s="18">
        <f t="shared" si="2"/>
        <v>39.196364605263163</v>
      </c>
      <c r="F36" s="18">
        <f t="shared" si="3"/>
        <v>19.598182302631582</v>
      </c>
      <c r="G36" s="19">
        <f t="shared" si="4"/>
        <v>7.8392729210526326</v>
      </c>
      <c r="H36" s="50"/>
    </row>
    <row r="37" spans="1:8" x14ac:dyDescent="0.2">
      <c r="A37" s="8">
        <f t="shared" si="5"/>
        <v>30</v>
      </c>
      <c r="B37" s="17">
        <v>67508.679999999993</v>
      </c>
      <c r="C37" s="17">
        <f t="shared" si="0"/>
        <v>77547.220715999996</v>
      </c>
      <c r="D37" s="17">
        <f t="shared" si="1"/>
        <v>6462.2683929999994</v>
      </c>
      <c r="E37" s="18">
        <f t="shared" si="2"/>
        <v>39.244544896761134</v>
      </c>
      <c r="F37" s="18">
        <f t="shared" si="3"/>
        <v>19.622272448380567</v>
      </c>
      <c r="G37" s="19">
        <f t="shared" si="4"/>
        <v>7.8489089793522266</v>
      </c>
      <c r="H37" s="50"/>
    </row>
    <row r="38" spans="1:8" x14ac:dyDescent="0.2">
      <c r="A38" s="8">
        <f t="shared" si="5"/>
        <v>31</v>
      </c>
      <c r="B38" s="17">
        <v>67585.37</v>
      </c>
      <c r="C38" s="17">
        <f t="shared" si="0"/>
        <v>77635.314518999992</v>
      </c>
      <c r="D38" s="17">
        <f t="shared" si="1"/>
        <v>6469.6095432499997</v>
      </c>
      <c r="E38" s="18">
        <f t="shared" si="2"/>
        <v>39.28912678087044</v>
      </c>
      <c r="F38" s="18">
        <f t="shared" si="3"/>
        <v>19.64456339043522</v>
      </c>
      <c r="G38" s="19">
        <f t="shared" si="4"/>
        <v>7.8578253561740876</v>
      </c>
      <c r="H38" s="50"/>
    </row>
    <row r="39" spans="1:8" x14ac:dyDescent="0.2">
      <c r="A39" s="8">
        <f t="shared" si="5"/>
        <v>32</v>
      </c>
      <c r="B39" s="17">
        <v>67656.41</v>
      </c>
      <c r="C39" s="17">
        <f t="shared" si="0"/>
        <v>77716.918167000011</v>
      </c>
      <c r="D39" s="17">
        <f t="shared" si="1"/>
        <v>6476.4098472500009</v>
      </c>
      <c r="E39" s="18">
        <f t="shared" si="2"/>
        <v>39.330424173583005</v>
      </c>
      <c r="F39" s="18">
        <f t="shared" si="3"/>
        <v>19.665212086791502</v>
      </c>
      <c r="G39" s="19">
        <f t="shared" si="4"/>
        <v>7.8660848347166006</v>
      </c>
      <c r="H39" s="50"/>
    </row>
    <row r="40" spans="1:8" x14ac:dyDescent="0.2">
      <c r="A40" s="8">
        <f t="shared" si="5"/>
        <v>33</v>
      </c>
      <c r="B40" s="17">
        <v>67722.17</v>
      </c>
      <c r="C40" s="17">
        <f t="shared" si="0"/>
        <v>77792.456678999995</v>
      </c>
      <c r="D40" s="17">
        <f t="shared" si="1"/>
        <v>6482.7047232500008</v>
      </c>
      <c r="E40" s="18">
        <f t="shared" si="2"/>
        <v>39.368652165485827</v>
      </c>
      <c r="F40" s="18">
        <f t="shared" si="3"/>
        <v>19.684326082742913</v>
      </c>
      <c r="G40" s="19">
        <f t="shared" si="4"/>
        <v>7.8737304330971654</v>
      </c>
      <c r="H40" s="50"/>
    </row>
    <row r="41" spans="1:8" x14ac:dyDescent="0.2">
      <c r="A41" s="8">
        <f t="shared" si="5"/>
        <v>34</v>
      </c>
      <c r="B41" s="17">
        <v>67783.11</v>
      </c>
      <c r="C41" s="17">
        <f t="shared" si="0"/>
        <v>77862.458457000001</v>
      </c>
      <c r="D41" s="17">
        <f t="shared" si="1"/>
        <v>6488.5382047499997</v>
      </c>
      <c r="E41" s="18">
        <f t="shared" si="2"/>
        <v>39.404078166497975</v>
      </c>
      <c r="F41" s="18">
        <f t="shared" si="3"/>
        <v>19.702039083248987</v>
      </c>
      <c r="G41" s="19">
        <f t="shared" si="4"/>
        <v>7.8808156332995951</v>
      </c>
      <c r="H41" s="50"/>
    </row>
    <row r="42" spans="1:8" x14ac:dyDescent="0.2">
      <c r="A42" s="20">
        <f t="shared" si="5"/>
        <v>35</v>
      </c>
      <c r="B42" s="21">
        <v>67839.48</v>
      </c>
      <c r="C42" s="21">
        <f t="shared" si="0"/>
        <v>77927.210676000002</v>
      </c>
      <c r="D42" s="21">
        <f t="shared" si="1"/>
        <v>6493.9342230000002</v>
      </c>
      <c r="E42" s="22">
        <f t="shared" si="2"/>
        <v>39.436847508097166</v>
      </c>
      <c r="F42" s="22">
        <f t="shared" si="3"/>
        <v>19.718423754048583</v>
      </c>
      <c r="G42" s="23">
        <f t="shared" si="4"/>
        <v>7.8873695016194336</v>
      </c>
      <c r="H42" s="50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42"/>
  <sheetViews>
    <sheetView zoomScaleNormal="100" workbookViewId="0">
      <selection activeCell="B3" sqref="B3"/>
    </sheetView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7" width="12.28515625" style="2" customWidth="1"/>
    <col min="8" max="8" width="12.28515625" style="47" customWidth="1"/>
    <col min="9" max="16384" width="8.85546875" style="2"/>
  </cols>
  <sheetData>
    <row r="1" spans="1:8" ht="15" x14ac:dyDescent="0.25">
      <c r="A1" s="1" t="s">
        <v>34</v>
      </c>
      <c r="B1" s="1" t="s">
        <v>64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6"/>
      <c r="G4" s="42"/>
      <c r="H4" s="48"/>
    </row>
    <row r="5" spans="1:8" x14ac:dyDescent="0.2">
      <c r="A5" s="8"/>
      <c r="B5" s="9">
        <v>1</v>
      </c>
      <c r="C5" s="10"/>
      <c r="D5" s="10"/>
      <c r="E5" s="43" t="s">
        <v>5</v>
      </c>
      <c r="F5" s="51"/>
      <c r="G5" s="45"/>
      <c r="H5" s="49"/>
    </row>
    <row r="6" spans="1:8" s="16" customFormat="1" x14ac:dyDescent="0.2">
      <c r="A6" s="11"/>
      <c r="B6" s="13" t="str">
        <f>'L4'!$B$6</f>
        <v>basis 01/01/2022</v>
      </c>
      <c r="C6" s="12">
        <f>D2</f>
        <v>45261</v>
      </c>
      <c r="D6" s="12">
        <f>C6</f>
        <v>45261</v>
      </c>
      <c r="E6" s="13">
        <v>1</v>
      </c>
      <c r="F6" s="14">
        <v>0.5</v>
      </c>
      <c r="G6" s="15">
        <v>0.2</v>
      </c>
      <c r="H6" s="49"/>
    </row>
    <row r="7" spans="1:8" x14ac:dyDescent="0.2">
      <c r="A7" s="8">
        <v>0</v>
      </c>
      <c r="B7" s="17">
        <v>59392.84</v>
      </c>
      <c r="C7" s="17">
        <f t="shared" ref="C7:C42" si="0">B7*$D$3</f>
        <v>68224.555307999995</v>
      </c>
      <c r="D7" s="17">
        <f t="shared" ref="D7:D42" si="1">B7/12*$D$3</f>
        <v>5685.3796089999996</v>
      </c>
      <c r="E7" s="18">
        <f t="shared" ref="E7:E42" si="2">C7/1976</f>
        <v>34.526596815789475</v>
      </c>
      <c r="F7" s="18">
        <f>E7/2</f>
        <v>17.263298407894737</v>
      </c>
      <c r="G7" s="19">
        <f>E7/5</f>
        <v>6.9053193631578953</v>
      </c>
      <c r="H7" s="50"/>
    </row>
    <row r="8" spans="1:8" x14ac:dyDescent="0.2">
      <c r="A8" s="8">
        <f>A7+1</f>
        <v>1</v>
      </c>
      <c r="B8" s="17">
        <v>59392.84</v>
      </c>
      <c r="C8" s="17">
        <f t="shared" si="0"/>
        <v>68224.555307999995</v>
      </c>
      <c r="D8" s="17">
        <f t="shared" si="1"/>
        <v>5685.3796089999996</v>
      </c>
      <c r="E8" s="18">
        <f t="shared" si="2"/>
        <v>34.526596815789475</v>
      </c>
      <c r="F8" s="18">
        <f t="shared" ref="F8:F42" si="3">E8/2</f>
        <v>17.263298407894737</v>
      </c>
      <c r="G8" s="19">
        <f t="shared" ref="G8:G42" si="4">E8/5</f>
        <v>6.9053193631578953</v>
      </c>
      <c r="H8" s="50"/>
    </row>
    <row r="9" spans="1:8" x14ac:dyDescent="0.2">
      <c r="A9" s="8">
        <f t="shared" ref="A9:A42" si="5">A8+1</f>
        <v>2</v>
      </c>
      <c r="B9" s="17">
        <v>61715.360000000001</v>
      </c>
      <c r="C9" s="17">
        <f t="shared" si="0"/>
        <v>70892.434032000005</v>
      </c>
      <c r="D9" s="17">
        <f t="shared" si="1"/>
        <v>5907.7028360000004</v>
      </c>
      <c r="E9" s="18">
        <f t="shared" si="2"/>
        <v>35.876737870445346</v>
      </c>
      <c r="F9" s="18">
        <f t="shared" si="3"/>
        <v>17.938368935222673</v>
      </c>
      <c r="G9" s="19">
        <f t="shared" si="4"/>
        <v>7.1753475740890691</v>
      </c>
      <c r="H9" s="50"/>
    </row>
    <row r="10" spans="1:8" x14ac:dyDescent="0.2">
      <c r="A10" s="8">
        <f t="shared" si="5"/>
        <v>3</v>
      </c>
      <c r="B10" s="17">
        <v>61715.360000000001</v>
      </c>
      <c r="C10" s="17">
        <f t="shared" si="0"/>
        <v>70892.434032000005</v>
      </c>
      <c r="D10" s="17">
        <f t="shared" si="1"/>
        <v>5907.7028360000004</v>
      </c>
      <c r="E10" s="18">
        <f t="shared" si="2"/>
        <v>35.876737870445346</v>
      </c>
      <c r="F10" s="18">
        <f t="shared" si="3"/>
        <v>17.938368935222673</v>
      </c>
      <c r="G10" s="19">
        <f t="shared" si="4"/>
        <v>7.1753475740890691</v>
      </c>
      <c r="H10" s="50"/>
    </row>
    <row r="11" spans="1:8" x14ac:dyDescent="0.2">
      <c r="A11" s="8">
        <f t="shared" si="5"/>
        <v>4</v>
      </c>
      <c r="B11" s="17">
        <v>64037.87</v>
      </c>
      <c r="C11" s="17">
        <f t="shared" si="0"/>
        <v>73560.301269000003</v>
      </c>
      <c r="D11" s="17">
        <f t="shared" si="1"/>
        <v>6130.0251057500009</v>
      </c>
      <c r="E11" s="18">
        <f t="shared" si="2"/>
        <v>37.22687311184211</v>
      </c>
      <c r="F11" s="18">
        <f t="shared" si="3"/>
        <v>18.613436555921055</v>
      </c>
      <c r="G11" s="19">
        <f t="shared" si="4"/>
        <v>7.4453746223684218</v>
      </c>
      <c r="H11" s="50"/>
    </row>
    <row r="12" spans="1:8" x14ac:dyDescent="0.2">
      <c r="A12" s="8">
        <f t="shared" si="5"/>
        <v>5</v>
      </c>
      <c r="B12" s="17">
        <v>64037.87</v>
      </c>
      <c r="C12" s="17">
        <f t="shared" si="0"/>
        <v>73560.301269000003</v>
      </c>
      <c r="D12" s="17">
        <f t="shared" si="1"/>
        <v>6130.0251057500009</v>
      </c>
      <c r="E12" s="18">
        <f t="shared" si="2"/>
        <v>37.22687311184211</v>
      </c>
      <c r="F12" s="18">
        <f t="shared" si="3"/>
        <v>18.613436555921055</v>
      </c>
      <c r="G12" s="19">
        <f t="shared" si="4"/>
        <v>7.4453746223684218</v>
      </c>
      <c r="H12" s="50"/>
    </row>
    <row r="13" spans="1:8" x14ac:dyDescent="0.2">
      <c r="A13" s="8">
        <f t="shared" si="5"/>
        <v>6</v>
      </c>
      <c r="B13" s="17">
        <v>66359.83</v>
      </c>
      <c r="C13" s="17">
        <f t="shared" si="0"/>
        <v>76227.536721000011</v>
      </c>
      <c r="D13" s="17">
        <f t="shared" si="1"/>
        <v>6352.2947267500003</v>
      </c>
      <c r="E13" s="18">
        <f t="shared" si="2"/>
        <v>38.576688623987863</v>
      </c>
      <c r="F13" s="18">
        <f t="shared" si="3"/>
        <v>19.288344311993932</v>
      </c>
      <c r="G13" s="19">
        <f t="shared" si="4"/>
        <v>7.715337724797573</v>
      </c>
      <c r="H13" s="50"/>
    </row>
    <row r="14" spans="1:8" x14ac:dyDescent="0.2">
      <c r="A14" s="8">
        <f t="shared" si="5"/>
        <v>7</v>
      </c>
      <c r="B14" s="17">
        <v>66359.83</v>
      </c>
      <c r="C14" s="17">
        <f t="shared" si="0"/>
        <v>76227.536721000011</v>
      </c>
      <c r="D14" s="17">
        <f t="shared" si="1"/>
        <v>6352.2947267500003</v>
      </c>
      <c r="E14" s="18">
        <f t="shared" si="2"/>
        <v>38.576688623987863</v>
      </c>
      <c r="F14" s="18">
        <f t="shared" si="3"/>
        <v>19.288344311993932</v>
      </c>
      <c r="G14" s="19">
        <f t="shared" si="4"/>
        <v>7.715337724797573</v>
      </c>
      <c r="H14" s="50"/>
    </row>
    <row r="15" spans="1:8" x14ac:dyDescent="0.2">
      <c r="A15" s="8">
        <f t="shared" si="5"/>
        <v>8</v>
      </c>
      <c r="B15" s="17">
        <v>68682.350000000006</v>
      </c>
      <c r="C15" s="17">
        <f t="shared" si="0"/>
        <v>78895.415445000006</v>
      </c>
      <c r="D15" s="17">
        <f t="shared" si="1"/>
        <v>6574.6179537500011</v>
      </c>
      <c r="E15" s="18">
        <f t="shared" si="2"/>
        <v>39.926829678643728</v>
      </c>
      <c r="F15" s="18">
        <f t="shared" si="3"/>
        <v>19.963414839321864</v>
      </c>
      <c r="G15" s="19">
        <f t="shared" si="4"/>
        <v>7.9853659357287459</v>
      </c>
      <c r="H15" s="50"/>
    </row>
    <row r="16" spans="1:8" x14ac:dyDescent="0.2">
      <c r="A16" s="8">
        <f t="shared" si="5"/>
        <v>9</v>
      </c>
      <c r="B16" s="17">
        <v>68682.350000000006</v>
      </c>
      <c r="C16" s="17">
        <f t="shared" si="0"/>
        <v>78895.415445000006</v>
      </c>
      <c r="D16" s="17">
        <f t="shared" si="1"/>
        <v>6574.6179537500011</v>
      </c>
      <c r="E16" s="18">
        <f t="shared" si="2"/>
        <v>39.926829678643728</v>
      </c>
      <c r="F16" s="18">
        <f t="shared" si="3"/>
        <v>19.963414839321864</v>
      </c>
      <c r="G16" s="19">
        <f t="shared" si="4"/>
        <v>7.9853659357287459</v>
      </c>
      <c r="H16" s="50"/>
    </row>
    <row r="17" spans="1:8" x14ac:dyDescent="0.2">
      <c r="A17" s="8">
        <f t="shared" si="5"/>
        <v>10</v>
      </c>
      <c r="B17" s="17">
        <v>71004.86</v>
      </c>
      <c r="C17" s="17">
        <f t="shared" si="0"/>
        <v>81563.282682000005</v>
      </c>
      <c r="D17" s="17">
        <f t="shared" si="1"/>
        <v>6796.9402235000007</v>
      </c>
      <c r="E17" s="18">
        <f t="shared" si="2"/>
        <v>41.276964920040491</v>
      </c>
      <c r="F17" s="18">
        <f t="shared" si="3"/>
        <v>20.638482460020246</v>
      </c>
      <c r="G17" s="19">
        <f t="shared" si="4"/>
        <v>8.2553929840080986</v>
      </c>
      <c r="H17" s="50"/>
    </row>
    <row r="18" spans="1:8" x14ac:dyDescent="0.2">
      <c r="A18" s="8">
        <f t="shared" si="5"/>
        <v>11</v>
      </c>
      <c r="B18" s="17">
        <v>71004.86</v>
      </c>
      <c r="C18" s="17">
        <f t="shared" si="0"/>
        <v>81563.282682000005</v>
      </c>
      <c r="D18" s="17">
        <f t="shared" si="1"/>
        <v>6796.9402235000007</v>
      </c>
      <c r="E18" s="18">
        <f t="shared" si="2"/>
        <v>41.276964920040491</v>
      </c>
      <c r="F18" s="18">
        <f t="shared" si="3"/>
        <v>20.638482460020246</v>
      </c>
      <c r="G18" s="19">
        <f t="shared" si="4"/>
        <v>8.2553929840080986</v>
      </c>
      <c r="H18" s="50"/>
    </row>
    <row r="19" spans="1:8" x14ac:dyDescent="0.2">
      <c r="A19" s="8">
        <f t="shared" si="5"/>
        <v>12</v>
      </c>
      <c r="B19" s="17">
        <v>73327.360000000001</v>
      </c>
      <c r="C19" s="17">
        <f t="shared" si="0"/>
        <v>84231.138432000007</v>
      </c>
      <c r="D19" s="17">
        <f t="shared" si="1"/>
        <v>7019.2615360000009</v>
      </c>
      <c r="E19" s="18">
        <f t="shared" si="2"/>
        <v>42.62709434817814</v>
      </c>
      <c r="F19" s="18">
        <f t="shared" si="3"/>
        <v>21.31354717408907</v>
      </c>
      <c r="G19" s="19">
        <f t="shared" si="4"/>
        <v>8.5254188696356277</v>
      </c>
      <c r="H19" s="50"/>
    </row>
    <row r="20" spans="1:8" x14ac:dyDescent="0.2">
      <c r="A20" s="8">
        <f t="shared" si="5"/>
        <v>13</v>
      </c>
      <c r="B20" s="17">
        <v>73327.360000000001</v>
      </c>
      <c r="C20" s="17">
        <f t="shared" si="0"/>
        <v>84231.138432000007</v>
      </c>
      <c r="D20" s="17">
        <f t="shared" si="1"/>
        <v>7019.2615360000009</v>
      </c>
      <c r="E20" s="18">
        <f t="shared" si="2"/>
        <v>42.62709434817814</v>
      </c>
      <c r="F20" s="18">
        <f t="shared" si="3"/>
        <v>21.31354717408907</v>
      </c>
      <c r="G20" s="19">
        <f t="shared" si="4"/>
        <v>8.5254188696356277</v>
      </c>
      <c r="H20" s="50"/>
    </row>
    <row r="21" spans="1:8" x14ac:dyDescent="0.2">
      <c r="A21" s="8">
        <f t="shared" si="5"/>
        <v>14</v>
      </c>
      <c r="B21" s="17">
        <v>75649.87</v>
      </c>
      <c r="C21" s="17">
        <f t="shared" si="0"/>
        <v>86899.005669000006</v>
      </c>
      <c r="D21" s="17">
        <f t="shared" si="1"/>
        <v>7241.5838057500005</v>
      </c>
      <c r="E21" s="18">
        <f t="shared" si="2"/>
        <v>43.977229589574904</v>
      </c>
      <c r="F21" s="18">
        <f t="shared" si="3"/>
        <v>21.988614794787452</v>
      </c>
      <c r="G21" s="19">
        <f t="shared" si="4"/>
        <v>8.7954459179149804</v>
      </c>
      <c r="H21" s="50"/>
    </row>
    <row r="22" spans="1:8" x14ac:dyDescent="0.2">
      <c r="A22" s="8">
        <f t="shared" si="5"/>
        <v>15</v>
      </c>
      <c r="B22" s="17">
        <v>75649.87</v>
      </c>
      <c r="C22" s="17">
        <f t="shared" si="0"/>
        <v>86899.005669000006</v>
      </c>
      <c r="D22" s="17">
        <f t="shared" si="1"/>
        <v>7241.5838057500005</v>
      </c>
      <c r="E22" s="18">
        <f t="shared" si="2"/>
        <v>43.977229589574904</v>
      </c>
      <c r="F22" s="18">
        <f t="shared" si="3"/>
        <v>21.988614794787452</v>
      </c>
      <c r="G22" s="19">
        <f t="shared" si="4"/>
        <v>8.7954459179149804</v>
      </c>
      <c r="H22" s="50"/>
    </row>
    <row r="23" spans="1:8" x14ac:dyDescent="0.2">
      <c r="A23" s="8">
        <f t="shared" si="5"/>
        <v>16</v>
      </c>
      <c r="B23" s="17">
        <v>77972.39</v>
      </c>
      <c r="C23" s="17">
        <f t="shared" si="0"/>
        <v>89566.884393</v>
      </c>
      <c r="D23" s="17">
        <f t="shared" si="1"/>
        <v>7463.9070327500003</v>
      </c>
      <c r="E23" s="18">
        <f t="shared" si="2"/>
        <v>45.327370644230768</v>
      </c>
      <c r="F23" s="18">
        <f t="shared" si="3"/>
        <v>22.663685322115384</v>
      </c>
      <c r="G23" s="19">
        <f t="shared" si="4"/>
        <v>9.0654741288461533</v>
      </c>
      <c r="H23" s="50"/>
    </row>
    <row r="24" spans="1:8" x14ac:dyDescent="0.2">
      <c r="A24" s="8">
        <f t="shared" si="5"/>
        <v>17</v>
      </c>
      <c r="B24" s="17">
        <v>77972.39</v>
      </c>
      <c r="C24" s="17">
        <f t="shared" si="0"/>
        <v>89566.884393</v>
      </c>
      <c r="D24" s="17">
        <f t="shared" si="1"/>
        <v>7463.9070327500003</v>
      </c>
      <c r="E24" s="18">
        <f t="shared" si="2"/>
        <v>45.327370644230768</v>
      </c>
      <c r="F24" s="18">
        <f t="shared" si="3"/>
        <v>22.663685322115384</v>
      </c>
      <c r="G24" s="19">
        <f t="shared" si="4"/>
        <v>9.0654741288461533</v>
      </c>
      <c r="H24" s="50"/>
    </row>
    <row r="25" spans="1:8" x14ac:dyDescent="0.2">
      <c r="A25" s="8">
        <f t="shared" si="5"/>
        <v>18</v>
      </c>
      <c r="B25" s="17">
        <v>80294.899999999994</v>
      </c>
      <c r="C25" s="17">
        <f t="shared" si="0"/>
        <v>92234.751629999999</v>
      </c>
      <c r="D25" s="17">
        <f t="shared" si="1"/>
        <v>7686.2293024999999</v>
      </c>
      <c r="E25" s="18">
        <f t="shared" si="2"/>
        <v>46.677505885627532</v>
      </c>
      <c r="F25" s="18">
        <f t="shared" si="3"/>
        <v>23.338752942813766</v>
      </c>
      <c r="G25" s="19">
        <f t="shared" si="4"/>
        <v>9.3355011771255061</v>
      </c>
      <c r="H25" s="50"/>
    </row>
    <row r="26" spans="1:8" x14ac:dyDescent="0.2">
      <c r="A26" s="8">
        <f t="shared" si="5"/>
        <v>19</v>
      </c>
      <c r="B26" s="17">
        <v>80294.899999999994</v>
      </c>
      <c r="C26" s="17">
        <f t="shared" si="0"/>
        <v>92234.751629999999</v>
      </c>
      <c r="D26" s="17">
        <f t="shared" si="1"/>
        <v>7686.2293024999999</v>
      </c>
      <c r="E26" s="18">
        <f t="shared" si="2"/>
        <v>46.677505885627532</v>
      </c>
      <c r="F26" s="18">
        <f t="shared" si="3"/>
        <v>23.338752942813766</v>
      </c>
      <c r="G26" s="19">
        <f t="shared" si="4"/>
        <v>9.3355011771255061</v>
      </c>
      <c r="H26" s="50"/>
    </row>
    <row r="27" spans="1:8" x14ac:dyDescent="0.2">
      <c r="A27" s="8">
        <f t="shared" si="5"/>
        <v>20</v>
      </c>
      <c r="B27" s="17">
        <v>82617.42</v>
      </c>
      <c r="C27" s="17">
        <f t="shared" si="0"/>
        <v>94902.630354000008</v>
      </c>
      <c r="D27" s="17">
        <f t="shared" si="1"/>
        <v>7908.5525294999998</v>
      </c>
      <c r="E27" s="18">
        <f t="shared" si="2"/>
        <v>48.027646940283404</v>
      </c>
      <c r="F27" s="18">
        <f t="shared" si="3"/>
        <v>24.013823470141702</v>
      </c>
      <c r="G27" s="19">
        <f t="shared" si="4"/>
        <v>9.6055293880566808</v>
      </c>
      <c r="H27" s="50"/>
    </row>
    <row r="28" spans="1:8" x14ac:dyDescent="0.2">
      <c r="A28" s="8">
        <f t="shared" si="5"/>
        <v>21</v>
      </c>
      <c r="B28" s="17">
        <v>82617.42</v>
      </c>
      <c r="C28" s="17">
        <f t="shared" si="0"/>
        <v>94902.630354000008</v>
      </c>
      <c r="D28" s="17">
        <f t="shared" si="1"/>
        <v>7908.5525294999998</v>
      </c>
      <c r="E28" s="18">
        <f t="shared" si="2"/>
        <v>48.027646940283404</v>
      </c>
      <c r="F28" s="18">
        <f t="shared" si="3"/>
        <v>24.013823470141702</v>
      </c>
      <c r="G28" s="19">
        <f t="shared" si="4"/>
        <v>9.6055293880566808</v>
      </c>
      <c r="H28" s="50"/>
    </row>
    <row r="29" spans="1:8" x14ac:dyDescent="0.2">
      <c r="A29" s="8">
        <f t="shared" si="5"/>
        <v>22</v>
      </c>
      <c r="B29" s="17">
        <v>84939.38</v>
      </c>
      <c r="C29" s="17">
        <f t="shared" si="0"/>
        <v>97569.865806000016</v>
      </c>
      <c r="D29" s="17">
        <f t="shared" si="1"/>
        <v>8130.8221505000001</v>
      </c>
      <c r="E29" s="18">
        <f t="shared" si="2"/>
        <v>49.377462452429157</v>
      </c>
      <c r="F29" s="18">
        <f t="shared" si="3"/>
        <v>24.688731226214578</v>
      </c>
      <c r="G29" s="19">
        <f t="shared" si="4"/>
        <v>9.875492490485831</v>
      </c>
      <c r="H29" s="50"/>
    </row>
    <row r="30" spans="1:8" x14ac:dyDescent="0.2">
      <c r="A30" s="8">
        <f t="shared" si="5"/>
        <v>23</v>
      </c>
      <c r="B30" s="17">
        <v>84939.38</v>
      </c>
      <c r="C30" s="17">
        <f t="shared" si="0"/>
        <v>97569.865806000016</v>
      </c>
      <c r="D30" s="17">
        <f t="shared" si="1"/>
        <v>8130.8221505000001</v>
      </c>
      <c r="E30" s="18">
        <f t="shared" si="2"/>
        <v>49.377462452429157</v>
      </c>
      <c r="F30" s="18">
        <f t="shared" si="3"/>
        <v>24.688731226214578</v>
      </c>
      <c r="G30" s="19">
        <f t="shared" si="4"/>
        <v>9.875492490485831</v>
      </c>
      <c r="H30" s="50"/>
    </row>
    <row r="31" spans="1:8" x14ac:dyDescent="0.2">
      <c r="A31" s="8">
        <f t="shared" si="5"/>
        <v>24</v>
      </c>
      <c r="B31" s="17">
        <v>84939.38</v>
      </c>
      <c r="C31" s="17">
        <f t="shared" si="0"/>
        <v>97569.865806000016</v>
      </c>
      <c r="D31" s="17">
        <f t="shared" si="1"/>
        <v>8130.8221505000001</v>
      </c>
      <c r="E31" s="18">
        <f t="shared" si="2"/>
        <v>49.377462452429157</v>
      </c>
      <c r="F31" s="18">
        <f t="shared" si="3"/>
        <v>24.688731226214578</v>
      </c>
      <c r="G31" s="19">
        <f t="shared" si="4"/>
        <v>9.875492490485831</v>
      </c>
      <c r="H31" s="50"/>
    </row>
    <row r="32" spans="1:8" x14ac:dyDescent="0.2">
      <c r="A32" s="8">
        <f t="shared" si="5"/>
        <v>25</v>
      </c>
      <c r="B32" s="17">
        <v>85093.48</v>
      </c>
      <c r="C32" s="17">
        <f t="shared" si="0"/>
        <v>97746.880476000006</v>
      </c>
      <c r="D32" s="17">
        <f t="shared" si="1"/>
        <v>8145.5733730000002</v>
      </c>
      <c r="E32" s="18">
        <f t="shared" si="2"/>
        <v>49.467044775303648</v>
      </c>
      <c r="F32" s="18">
        <f t="shared" si="3"/>
        <v>24.733522387651824</v>
      </c>
      <c r="G32" s="19">
        <f t="shared" si="4"/>
        <v>9.89340895506073</v>
      </c>
      <c r="H32" s="50"/>
    </row>
    <row r="33" spans="1:8" x14ac:dyDescent="0.2">
      <c r="A33" s="8">
        <f t="shared" si="5"/>
        <v>26</v>
      </c>
      <c r="B33" s="17">
        <v>85236.27</v>
      </c>
      <c r="C33" s="17">
        <f t="shared" si="0"/>
        <v>97910.903349000015</v>
      </c>
      <c r="D33" s="17">
        <f t="shared" si="1"/>
        <v>8159.24194575</v>
      </c>
      <c r="E33" s="18">
        <f t="shared" si="2"/>
        <v>49.550052302125515</v>
      </c>
      <c r="F33" s="18">
        <f t="shared" si="3"/>
        <v>24.775026151062757</v>
      </c>
      <c r="G33" s="19">
        <f t="shared" si="4"/>
        <v>9.9100104604251023</v>
      </c>
      <c r="H33" s="50"/>
    </row>
    <row r="34" spans="1:8" x14ac:dyDescent="0.2">
      <c r="A34" s="8">
        <f t="shared" si="5"/>
        <v>27</v>
      </c>
      <c r="B34" s="17">
        <v>85368.56</v>
      </c>
      <c r="C34" s="17">
        <f t="shared" si="0"/>
        <v>98062.864872000006</v>
      </c>
      <c r="D34" s="17">
        <f t="shared" si="1"/>
        <v>8171.9054059999999</v>
      </c>
      <c r="E34" s="18">
        <f t="shared" si="2"/>
        <v>49.626955906882593</v>
      </c>
      <c r="F34" s="18">
        <f t="shared" si="3"/>
        <v>24.813477953441296</v>
      </c>
      <c r="G34" s="19">
        <f t="shared" si="4"/>
        <v>9.9253911813765185</v>
      </c>
      <c r="H34" s="50"/>
    </row>
    <row r="35" spans="1:8" x14ac:dyDescent="0.2">
      <c r="A35" s="8">
        <f t="shared" si="5"/>
        <v>28</v>
      </c>
      <c r="B35" s="17">
        <v>85491.13</v>
      </c>
      <c r="C35" s="17">
        <f t="shared" si="0"/>
        <v>98203.661031000011</v>
      </c>
      <c r="D35" s="17">
        <f t="shared" si="1"/>
        <v>8183.6384192500009</v>
      </c>
      <c r="E35" s="18">
        <f t="shared" si="2"/>
        <v>49.698209023785431</v>
      </c>
      <c r="F35" s="18">
        <f t="shared" si="3"/>
        <v>24.849104511892715</v>
      </c>
      <c r="G35" s="19">
        <f t="shared" si="4"/>
        <v>9.9396418047570858</v>
      </c>
      <c r="H35" s="50"/>
    </row>
    <row r="36" spans="1:8" x14ac:dyDescent="0.2">
      <c r="A36" s="8">
        <f t="shared" si="5"/>
        <v>29</v>
      </c>
      <c r="B36" s="17">
        <v>85604.62</v>
      </c>
      <c r="C36" s="17">
        <f t="shared" si="0"/>
        <v>98334.026994</v>
      </c>
      <c r="D36" s="17">
        <f t="shared" si="1"/>
        <v>8194.5022495000012</v>
      </c>
      <c r="E36" s="18">
        <f t="shared" si="2"/>
        <v>49.764183701417004</v>
      </c>
      <c r="F36" s="18">
        <f t="shared" si="3"/>
        <v>24.882091850708502</v>
      </c>
      <c r="G36" s="19">
        <f t="shared" si="4"/>
        <v>9.9528367402834004</v>
      </c>
      <c r="H36" s="50"/>
    </row>
    <row r="37" spans="1:8" x14ac:dyDescent="0.2">
      <c r="A37" s="8">
        <f t="shared" si="5"/>
        <v>30</v>
      </c>
      <c r="B37" s="17">
        <v>85709.84</v>
      </c>
      <c r="C37" s="17">
        <f t="shared" si="0"/>
        <v>98454.893207999994</v>
      </c>
      <c r="D37" s="17">
        <f t="shared" si="1"/>
        <v>8204.5744340000001</v>
      </c>
      <c r="E37" s="18">
        <f t="shared" si="2"/>
        <v>49.825350813765176</v>
      </c>
      <c r="F37" s="18">
        <f t="shared" si="3"/>
        <v>24.912675406882588</v>
      </c>
      <c r="G37" s="19">
        <f t="shared" si="4"/>
        <v>9.9650701627530349</v>
      </c>
      <c r="H37" s="50"/>
    </row>
    <row r="38" spans="1:8" x14ac:dyDescent="0.2">
      <c r="A38" s="8">
        <f t="shared" si="5"/>
        <v>31</v>
      </c>
      <c r="B38" s="17">
        <v>85807.21</v>
      </c>
      <c r="C38" s="17">
        <f t="shared" si="0"/>
        <v>98566.742127000005</v>
      </c>
      <c r="D38" s="17">
        <f t="shared" si="1"/>
        <v>8213.8951772500004</v>
      </c>
      <c r="E38" s="18">
        <f t="shared" si="2"/>
        <v>49.881954517712551</v>
      </c>
      <c r="F38" s="18">
        <f t="shared" si="3"/>
        <v>24.940977258856275</v>
      </c>
      <c r="G38" s="19">
        <f t="shared" si="4"/>
        <v>9.9763909035425105</v>
      </c>
      <c r="H38" s="50"/>
    </row>
    <row r="39" spans="1:8" x14ac:dyDescent="0.2">
      <c r="A39" s="8">
        <f t="shared" si="5"/>
        <v>32</v>
      </c>
      <c r="B39" s="17">
        <v>85897.41</v>
      </c>
      <c r="C39" s="17">
        <f t="shared" si="0"/>
        <v>98670.354867000002</v>
      </c>
      <c r="D39" s="17">
        <f t="shared" si="1"/>
        <v>8222.5295722500014</v>
      </c>
      <c r="E39" s="18">
        <f t="shared" si="2"/>
        <v>49.934390114878546</v>
      </c>
      <c r="F39" s="18">
        <f t="shared" si="3"/>
        <v>24.967195057439273</v>
      </c>
      <c r="G39" s="19">
        <f t="shared" si="4"/>
        <v>9.9868780229757093</v>
      </c>
      <c r="H39" s="50"/>
    </row>
    <row r="40" spans="1:8" x14ac:dyDescent="0.2">
      <c r="A40" s="8">
        <f t="shared" si="5"/>
        <v>33</v>
      </c>
      <c r="B40" s="17">
        <v>85980.9</v>
      </c>
      <c r="C40" s="17">
        <f t="shared" si="0"/>
        <v>98766.259829999995</v>
      </c>
      <c r="D40" s="17">
        <f t="shared" si="1"/>
        <v>8230.5216524999996</v>
      </c>
      <c r="E40" s="18">
        <f t="shared" si="2"/>
        <v>49.982925015182182</v>
      </c>
      <c r="F40" s="18">
        <f t="shared" si="3"/>
        <v>24.991462507591091</v>
      </c>
      <c r="G40" s="19">
        <f t="shared" si="4"/>
        <v>9.9965850030364365</v>
      </c>
      <c r="H40" s="50"/>
    </row>
    <row r="41" spans="1:8" x14ac:dyDescent="0.2">
      <c r="A41" s="8">
        <f t="shared" si="5"/>
        <v>34</v>
      </c>
      <c r="B41" s="17">
        <v>86058.26</v>
      </c>
      <c r="C41" s="17">
        <f t="shared" si="0"/>
        <v>98855.123261999994</v>
      </c>
      <c r="D41" s="17">
        <f t="shared" si="1"/>
        <v>8237.9269385000007</v>
      </c>
      <c r="E41" s="18">
        <f t="shared" si="2"/>
        <v>50.027896387651822</v>
      </c>
      <c r="F41" s="18">
        <f t="shared" si="3"/>
        <v>25.013948193825911</v>
      </c>
      <c r="G41" s="19">
        <f t="shared" si="4"/>
        <v>10.005579277530364</v>
      </c>
      <c r="H41" s="50"/>
    </row>
    <row r="42" spans="1:8" x14ac:dyDescent="0.2">
      <c r="A42" s="20">
        <f t="shared" si="5"/>
        <v>35</v>
      </c>
      <c r="B42" s="21">
        <v>86129.83</v>
      </c>
      <c r="C42" s="21">
        <f t="shared" si="0"/>
        <v>98937.33572100001</v>
      </c>
      <c r="D42" s="21">
        <f t="shared" si="1"/>
        <v>8244.7779767499997</v>
      </c>
      <c r="E42" s="22">
        <f t="shared" si="2"/>
        <v>50.069501883097175</v>
      </c>
      <c r="F42" s="22">
        <f t="shared" si="3"/>
        <v>25.034750941548587</v>
      </c>
      <c r="G42" s="23">
        <f t="shared" si="4"/>
        <v>10.013900376619436</v>
      </c>
      <c r="H42" s="50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20"/>
  <sheetViews>
    <sheetView zoomScale="111" zoomScaleNormal="130" workbookViewId="0">
      <selection activeCell="E4" sqref="E4:G9"/>
    </sheetView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7" width="12.28515625" style="2" customWidth="1"/>
    <col min="8" max="8" width="12.28515625" style="47" customWidth="1"/>
    <col min="9" max="16384" width="8.85546875" style="2"/>
  </cols>
  <sheetData>
    <row r="1" spans="1:8" ht="15" x14ac:dyDescent="0.25">
      <c r="A1" s="1" t="s">
        <v>41</v>
      </c>
      <c r="B1" s="1" t="s">
        <v>65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B4" s="41" t="s">
        <v>2</v>
      </c>
      <c r="C4" s="42"/>
      <c r="D4" s="7" t="s">
        <v>3</v>
      </c>
      <c r="E4" s="41" t="s">
        <v>4</v>
      </c>
      <c r="F4" s="46"/>
      <c r="G4" s="42"/>
      <c r="H4" s="48"/>
    </row>
    <row r="5" spans="1:8" x14ac:dyDescent="0.2">
      <c r="B5" s="9">
        <v>1</v>
      </c>
      <c r="C5" s="10"/>
      <c r="D5" s="10"/>
      <c r="E5" s="43" t="s">
        <v>5</v>
      </c>
      <c r="F5" s="51"/>
      <c r="G5" s="45"/>
      <c r="H5" s="49"/>
    </row>
    <row r="6" spans="1:8" s="16" customFormat="1" x14ac:dyDescent="0.2">
      <c r="A6" s="2"/>
      <c r="B6" s="13" t="str">
        <f>'L4'!$B$6</f>
        <v>basis 01/01/2022</v>
      </c>
      <c r="C6" s="12">
        <f>D2</f>
        <v>45261</v>
      </c>
      <c r="D6" s="12">
        <f>C6</f>
        <v>45261</v>
      </c>
      <c r="E6" s="13">
        <v>1</v>
      </c>
      <c r="F6" s="14">
        <v>0.5</v>
      </c>
      <c r="G6" s="15">
        <v>0.2</v>
      </c>
      <c r="H6" s="49"/>
    </row>
    <row r="7" spans="1:8" x14ac:dyDescent="0.2">
      <c r="B7" s="17"/>
      <c r="C7" s="17"/>
      <c r="D7" s="17"/>
      <c r="E7" s="18"/>
      <c r="F7" s="18"/>
      <c r="G7" s="19"/>
      <c r="H7" s="50"/>
    </row>
    <row r="8" spans="1:8" x14ac:dyDescent="0.2">
      <c r="B8" s="17">
        <v>23133.23</v>
      </c>
      <c r="C8" s="17">
        <f t="shared" ref="C8" si="0">B8*$D$3</f>
        <v>26573.141301</v>
      </c>
      <c r="D8" s="17">
        <f t="shared" ref="D8" si="1">B8/12*$D$3</f>
        <v>2214.4284417500003</v>
      </c>
      <c r="E8" s="18">
        <f t="shared" ref="E8" si="2">C8/1976</f>
        <v>13.447946002530363</v>
      </c>
      <c r="F8" s="18">
        <f t="shared" ref="F8" si="3">E8/2</f>
        <v>6.7239730012651817</v>
      </c>
      <c r="G8" s="19">
        <f t="shared" ref="G8" si="4">E8/5</f>
        <v>2.6895892005060729</v>
      </c>
      <c r="H8" s="50"/>
    </row>
    <row r="9" spans="1:8" x14ac:dyDescent="0.2">
      <c r="B9" s="21"/>
      <c r="C9" s="21"/>
      <c r="D9" s="21"/>
      <c r="E9" s="22"/>
      <c r="F9" s="22"/>
      <c r="G9" s="23"/>
      <c r="H9" s="50"/>
    </row>
    <row r="14" spans="1:8" ht="15" x14ac:dyDescent="0.25">
      <c r="A14" s="1" t="s">
        <v>74</v>
      </c>
    </row>
    <row r="16" spans="1:8" x14ac:dyDescent="0.2">
      <c r="B16" s="7" t="s">
        <v>72</v>
      </c>
      <c r="C16" s="31" t="s">
        <v>73</v>
      </c>
    </row>
    <row r="17" spans="2:3" x14ac:dyDescent="0.2">
      <c r="B17" s="32"/>
      <c r="C17" s="33">
        <f>+D2</f>
        <v>45261</v>
      </c>
    </row>
    <row r="18" spans="2:3" x14ac:dyDescent="0.2">
      <c r="B18" s="34"/>
      <c r="C18" s="6"/>
    </row>
    <row r="19" spans="2:3" x14ac:dyDescent="0.2">
      <c r="B19" s="37">
        <v>29.625599999999999</v>
      </c>
      <c r="C19" s="36">
        <f>B19*1.4002*D3</f>
        <v>47.650103593343992</v>
      </c>
    </row>
    <row r="20" spans="2:3" x14ac:dyDescent="0.2">
      <c r="B20" s="35"/>
      <c r="C20" s="20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zoomScaleNormal="100" workbookViewId="0">
      <selection activeCell="E4" sqref="E4:G4"/>
    </sheetView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7" width="12.28515625" style="2" customWidth="1"/>
    <col min="8" max="8" width="12.28515625" style="47" customWidth="1"/>
    <col min="9" max="16384" width="8.85546875" style="2"/>
  </cols>
  <sheetData>
    <row r="1" spans="1:8" ht="15" x14ac:dyDescent="0.25">
      <c r="A1" s="1" t="s">
        <v>8</v>
      </c>
      <c r="B1" s="1" t="s">
        <v>46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6"/>
      <c r="G4" s="42"/>
      <c r="H4" s="48"/>
    </row>
    <row r="5" spans="1:8" x14ac:dyDescent="0.2">
      <c r="A5" s="8"/>
      <c r="B5" s="9">
        <v>1</v>
      </c>
      <c r="C5" s="10"/>
      <c r="D5" s="10"/>
      <c r="E5" s="43" t="s">
        <v>5</v>
      </c>
      <c r="F5" s="51"/>
      <c r="G5" s="45"/>
      <c r="H5" s="49"/>
    </row>
    <row r="6" spans="1:8" s="16" customFormat="1" x14ac:dyDescent="0.2">
      <c r="A6" s="11"/>
      <c r="B6" s="13" t="str">
        <f>'L4'!$B$6</f>
        <v>basis 01/01/2022</v>
      </c>
      <c r="C6" s="12">
        <f>D2</f>
        <v>45261</v>
      </c>
      <c r="D6" s="12">
        <f>C6</f>
        <v>45261</v>
      </c>
      <c r="E6" s="13">
        <v>1</v>
      </c>
      <c r="F6" s="14">
        <v>0.5</v>
      </c>
      <c r="G6" s="15">
        <v>0.2</v>
      </c>
      <c r="H6" s="49"/>
    </row>
    <row r="7" spans="1:8" x14ac:dyDescent="0.2">
      <c r="A7" s="8">
        <v>0</v>
      </c>
      <c r="B7" s="17">
        <v>23642.75</v>
      </c>
      <c r="C7" s="17">
        <f t="shared" ref="C7:C42" si="0">B7*$D$3</f>
        <v>27158.426925</v>
      </c>
      <c r="D7" s="17">
        <f t="shared" ref="D7:D42" si="1">B7/12*$D$3</f>
        <v>2263.20224375</v>
      </c>
      <c r="E7" s="18">
        <f t="shared" ref="E7:E42" si="2">C7/1976</f>
        <v>13.744143180668017</v>
      </c>
      <c r="F7" s="18">
        <f>E7/2</f>
        <v>6.8720715903340084</v>
      </c>
      <c r="G7" s="19">
        <f>E7/5</f>
        <v>2.7488286361336032</v>
      </c>
      <c r="H7" s="50"/>
    </row>
    <row r="8" spans="1:8" x14ac:dyDescent="0.2">
      <c r="A8" s="8">
        <f>A7+1</f>
        <v>1</v>
      </c>
      <c r="B8" s="17">
        <v>24549.13</v>
      </c>
      <c r="C8" s="17">
        <f t="shared" si="0"/>
        <v>28199.585631000002</v>
      </c>
      <c r="D8" s="17">
        <f t="shared" si="1"/>
        <v>2349.9654692500003</v>
      </c>
      <c r="E8" s="18">
        <f t="shared" si="2"/>
        <v>14.271045359817816</v>
      </c>
      <c r="F8" s="18">
        <f t="shared" ref="F8:F42" si="3">E8/2</f>
        <v>7.1355226799089078</v>
      </c>
      <c r="G8" s="19">
        <f t="shared" ref="G8:G42" si="4">E8/5</f>
        <v>2.8542090719635631</v>
      </c>
      <c r="H8" s="50"/>
    </row>
    <row r="9" spans="1:8" x14ac:dyDescent="0.2">
      <c r="A9" s="8">
        <f t="shared" ref="A9:A42" si="5">A8+1</f>
        <v>2</v>
      </c>
      <c r="B9" s="17">
        <v>25465.33</v>
      </c>
      <c r="C9" s="17">
        <f t="shared" si="0"/>
        <v>29252.024571000002</v>
      </c>
      <c r="D9" s="17">
        <f t="shared" si="1"/>
        <v>2437.6687142500004</v>
      </c>
      <c r="E9" s="18">
        <f t="shared" si="2"/>
        <v>14.803656159412956</v>
      </c>
      <c r="F9" s="18">
        <f t="shared" si="3"/>
        <v>7.4018280797064779</v>
      </c>
      <c r="G9" s="19">
        <f t="shared" si="4"/>
        <v>2.9607312318825914</v>
      </c>
      <c r="H9" s="50"/>
    </row>
    <row r="10" spans="1:8" x14ac:dyDescent="0.2">
      <c r="A10" s="8">
        <f t="shared" si="5"/>
        <v>3</v>
      </c>
      <c r="B10" s="17">
        <v>26381.56</v>
      </c>
      <c r="C10" s="17">
        <f t="shared" si="0"/>
        <v>30304.497972000005</v>
      </c>
      <c r="D10" s="17">
        <f t="shared" si="1"/>
        <v>2525.3748310000005</v>
      </c>
      <c r="E10" s="18">
        <f t="shared" si="2"/>
        <v>15.336284398785427</v>
      </c>
      <c r="F10" s="18">
        <f t="shared" si="3"/>
        <v>7.6681421993927135</v>
      </c>
      <c r="G10" s="19">
        <f t="shared" si="4"/>
        <v>3.0672568797570854</v>
      </c>
      <c r="H10" s="50"/>
    </row>
    <row r="11" spans="1:8" x14ac:dyDescent="0.2">
      <c r="A11" s="8">
        <f t="shared" si="5"/>
        <v>4</v>
      </c>
      <c r="B11" s="17">
        <v>27297.759999999998</v>
      </c>
      <c r="C11" s="17">
        <f t="shared" si="0"/>
        <v>31356.936912000001</v>
      </c>
      <c r="D11" s="17">
        <f t="shared" si="1"/>
        <v>2613.0780759999998</v>
      </c>
      <c r="E11" s="18">
        <f t="shared" si="2"/>
        <v>15.868895198380567</v>
      </c>
      <c r="F11" s="18">
        <f t="shared" si="3"/>
        <v>7.9344475991902836</v>
      </c>
      <c r="G11" s="19">
        <f t="shared" si="4"/>
        <v>3.1737790396761136</v>
      </c>
      <c r="H11" s="50"/>
    </row>
    <row r="12" spans="1:8" x14ac:dyDescent="0.2">
      <c r="A12" s="8">
        <f t="shared" si="5"/>
        <v>5</v>
      </c>
      <c r="B12" s="17">
        <v>27297.759999999998</v>
      </c>
      <c r="C12" s="17">
        <f t="shared" si="0"/>
        <v>31356.936912000001</v>
      </c>
      <c r="D12" s="17">
        <f t="shared" si="1"/>
        <v>2613.0780759999998</v>
      </c>
      <c r="E12" s="18">
        <f t="shared" si="2"/>
        <v>15.868895198380567</v>
      </c>
      <c r="F12" s="18">
        <f t="shared" si="3"/>
        <v>7.9344475991902836</v>
      </c>
      <c r="G12" s="19">
        <f t="shared" si="4"/>
        <v>3.1737790396761136</v>
      </c>
      <c r="H12" s="50"/>
    </row>
    <row r="13" spans="1:8" x14ac:dyDescent="0.2">
      <c r="A13" s="8">
        <f t="shared" si="5"/>
        <v>6</v>
      </c>
      <c r="B13" s="17">
        <v>28603.55</v>
      </c>
      <c r="C13" s="17">
        <f t="shared" si="0"/>
        <v>32856.897884999998</v>
      </c>
      <c r="D13" s="17">
        <f t="shared" si="1"/>
        <v>2738.0748237500002</v>
      </c>
      <c r="E13" s="18">
        <f t="shared" si="2"/>
        <v>16.627984759615384</v>
      </c>
      <c r="F13" s="18">
        <f t="shared" si="3"/>
        <v>8.3139923798076918</v>
      </c>
      <c r="G13" s="19">
        <f t="shared" si="4"/>
        <v>3.3255969519230768</v>
      </c>
      <c r="H13" s="50"/>
    </row>
    <row r="14" spans="1:8" x14ac:dyDescent="0.2">
      <c r="A14" s="8">
        <f t="shared" si="5"/>
        <v>7</v>
      </c>
      <c r="B14" s="17">
        <v>28603.55</v>
      </c>
      <c r="C14" s="17">
        <f t="shared" si="0"/>
        <v>32856.897884999998</v>
      </c>
      <c r="D14" s="17">
        <f t="shared" si="1"/>
        <v>2738.0748237500002</v>
      </c>
      <c r="E14" s="18">
        <f t="shared" si="2"/>
        <v>16.627984759615384</v>
      </c>
      <c r="F14" s="18">
        <f t="shared" si="3"/>
        <v>8.3139923798076918</v>
      </c>
      <c r="G14" s="19">
        <f t="shared" si="4"/>
        <v>3.3255969519230768</v>
      </c>
      <c r="H14" s="50"/>
    </row>
    <row r="15" spans="1:8" x14ac:dyDescent="0.2">
      <c r="A15" s="8">
        <f t="shared" si="5"/>
        <v>8</v>
      </c>
      <c r="B15" s="17">
        <v>29736.12</v>
      </c>
      <c r="C15" s="17">
        <f t="shared" si="0"/>
        <v>34157.881044000002</v>
      </c>
      <c r="D15" s="17">
        <f t="shared" si="1"/>
        <v>2846.4900869999997</v>
      </c>
      <c r="E15" s="18">
        <f t="shared" si="2"/>
        <v>17.286377046558705</v>
      </c>
      <c r="F15" s="18">
        <f t="shared" si="3"/>
        <v>8.6431885232793526</v>
      </c>
      <c r="G15" s="19">
        <f t="shared" si="4"/>
        <v>3.457275409311741</v>
      </c>
      <c r="H15" s="50"/>
    </row>
    <row r="16" spans="1:8" x14ac:dyDescent="0.2">
      <c r="A16" s="8">
        <f t="shared" si="5"/>
        <v>9</v>
      </c>
      <c r="B16" s="17">
        <v>29736.12</v>
      </c>
      <c r="C16" s="17">
        <f t="shared" si="0"/>
        <v>34157.881044000002</v>
      </c>
      <c r="D16" s="17">
        <f t="shared" si="1"/>
        <v>2846.4900869999997</v>
      </c>
      <c r="E16" s="18">
        <f t="shared" si="2"/>
        <v>17.286377046558705</v>
      </c>
      <c r="F16" s="18">
        <f t="shared" si="3"/>
        <v>8.6431885232793526</v>
      </c>
      <c r="G16" s="19">
        <f t="shared" si="4"/>
        <v>3.457275409311741</v>
      </c>
      <c r="H16" s="50"/>
    </row>
    <row r="17" spans="1:8" x14ac:dyDescent="0.2">
      <c r="A17" s="8">
        <f t="shared" si="5"/>
        <v>10</v>
      </c>
      <c r="B17" s="17">
        <v>30565.13</v>
      </c>
      <c r="C17" s="17">
        <f t="shared" si="0"/>
        <v>35110.164831000002</v>
      </c>
      <c r="D17" s="17">
        <f t="shared" si="1"/>
        <v>2925.8470692500005</v>
      </c>
      <c r="E17" s="18">
        <f t="shared" si="2"/>
        <v>17.768302039979758</v>
      </c>
      <c r="F17" s="18">
        <f t="shared" si="3"/>
        <v>8.8841510199898792</v>
      </c>
      <c r="G17" s="19">
        <f t="shared" si="4"/>
        <v>3.5536604079959515</v>
      </c>
      <c r="H17" s="50"/>
    </row>
    <row r="18" spans="1:8" x14ac:dyDescent="0.2">
      <c r="A18" s="8">
        <f t="shared" si="5"/>
        <v>11</v>
      </c>
      <c r="B18" s="17">
        <v>30565.13</v>
      </c>
      <c r="C18" s="17">
        <f t="shared" si="0"/>
        <v>35110.164831000002</v>
      </c>
      <c r="D18" s="17">
        <f t="shared" si="1"/>
        <v>2925.8470692500005</v>
      </c>
      <c r="E18" s="18">
        <f t="shared" si="2"/>
        <v>17.768302039979758</v>
      </c>
      <c r="F18" s="18">
        <f t="shared" si="3"/>
        <v>8.8841510199898792</v>
      </c>
      <c r="G18" s="19">
        <f t="shared" si="4"/>
        <v>3.5536604079959515</v>
      </c>
      <c r="H18" s="50"/>
    </row>
    <row r="19" spans="1:8" x14ac:dyDescent="0.2">
      <c r="A19" s="8">
        <f t="shared" si="5"/>
        <v>12</v>
      </c>
      <c r="B19" s="17">
        <v>31870.94</v>
      </c>
      <c r="C19" s="17">
        <f t="shared" si="0"/>
        <v>36610.148778000002</v>
      </c>
      <c r="D19" s="17">
        <f t="shared" si="1"/>
        <v>3050.8457315000001</v>
      </c>
      <c r="E19" s="18">
        <f t="shared" si="2"/>
        <v>18.527403227732794</v>
      </c>
      <c r="F19" s="18">
        <f t="shared" si="3"/>
        <v>9.263701613866397</v>
      </c>
      <c r="G19" s="19">
        <f t="shared" si="4"/>
        <v>3.705480645546559</v>
      </c>
      <c r="H19" s="50"/>
    </row>
    <row r="20" spans="1:8" x14ac:dyDescent="0.2">
      <c r="A20" s="8">
        <f t="shared" si="5"/>
        <v>13</v>
      </c>
      <c r="B20" s="17">
        <v>31870.94</v>
      </c>
      <c r="C20" s="17">
        <f t="shared" si="0"/>
        <v>36610.148778000002</v>
      </c>
      <c r="D20" s="17">
        <f t="shared" si="1"/>
        <v>3050.8457315000001</v>
      </c>
      <c r="E20" s="18">
        <f t="shared" si="2"/>
        <v>18.527403227732794</v>
      </c>
      <c r="F20" s="18">
        <f t="shared" si="3"/>
        <v>9.263701613866397</v>
      </c>
      <c r="G20" s="19">
        <f t="shared" si="4"/>
        <v>3.705480645546559</v>
      </c>
      <c r="H20" s="50"/>
    </row>
    <row r="21" spans="1:8" x14ac:dyDescent="0.2">
      <c r="A21" s="8">
        <f t="shared" si="5"/>
        <v>14</v>
      </c>
      <c r="B21" s="17">
        <v>32918.76</v>
      </c>
      <c r="C21" s="17">
        <f t="shared" si="0"/>
        <v>37813.779612000006</v>
      </c>
      <c r="D21" s="17">
        <f t="shared" si="1"/>
        <v>3151.1483010000002</v>
      </c>
      <c r="E21" s="18">
        <f t="shared" si="2"/>
        <v>19.1365281437247</v>
      </c>
      <c r="F21" s="18">
        <f t="shared" si="3"/>
        <v>9.56826407186235</v>
      </c>
      <c r="G21" s="19">
        <f t="shared" si="4"/>
        <v>3.8273056287449401</v>
      </c>
      <c r="H21" s="50"/>
    </row>
    <row r="22" spans="1:8" x14ac:dyDescent="0.2">
      <c r="A22" s="8">
        <f t="shared" si="5"/>
        <v>15</v>
      </c>
      <c r="B22" s="17">
        <v>32918.76</v>
      </c>
      <c r="C22" s="17">
        <f t="shared" si="0"/>
        <v>37813.779612000006</v>
      </c>
      <c r="D22" s="17">
        <f t="shared" si="1"/>
        <v>3151.1483010000002</v>
      </c>
      <c r="E22" s="18">
        <f t="shared" si="2"/>
        <v>19.1365281437247</v>
      </c>
      <c r="F22" s="18">
        <f t="shared" si="3"/>
        <v>9.56826407186235</v>
      </c>
      <c r="G22" s="19">
        <f t="shared" si="4"/>
        <v>3.8273056287449401</v>
      </c>
      <c r="H22" s="50"/>
    </row>
    <row r="23" spans="1:8" x14ac:dyDescent="0.2">
      <c r="A23" s="8">
        <f t="shared" si="5"/>
        <v>16</v>
      </c>
      <c r="B23" s="17">
        <v>33832.54</v>
      </c>
      <c r="C23" s="17">
        <f t="shared" si="0"/>
        <v>38863.438698000005</v>
      </c>
      <c r="D23" s="17">
        <f t="shared" si="1"/>
        <v>3238.6198915000004</v>
      </c>
      <c r="E23" s="18">
        <f t="shared" si="2"/>
        <v>19.667732134615388</v>
      </c>
      <c r="F23" s="18">
        <f t="shared" si="3"/>
        <v>9.8338660673076941</v>
      </c>
      <c r="G23" s="19">
        <f t="shared" si="4"/>
        <v>3.9335464269230775</v>
      </c>
      <c r="H23" s="50"/>
    </row>
    <row r="24" spans="1:8" x14ac:dyDescent="0.2">
      <c r="A24" s="8">
        <f t="shared" si="5"/>
        <v>17</v>
      </c>
      <c r="B24" s="17">
        <v>33832.54</v>
      </c>
      <c r="C24" s="17">
        <f t="shared" si="0"/>
        <v>38863.438698000005</v>
      </c>
      <c r="D24" s="17">
        <f t="shared" si="1"/>
        <v>3238.6198915000004</v>
      </c>
      <c r="E24" s="18">
        <f t="shared" si="2"/>
        <v>19.667732134615388</v>
      </c>
      <c r="F24" s="18">
        <f t="shared" si="3"/>
        <v>9.8338660673076941</v>
      </c>
      <c r="G24" s="19">
        <f t="shared" si="4"/>
        <v>3.9335464269230775</v>
      </c>
      <c r="H24" s="50"/>
    </row>
    <row r="25" spans="1:8" x14ac:dyDescent="0.2">
      <c r="A25" s="8">
        <f t="shared" si="5"/>
        <v>18</v>
      </c>
      <c r="B25" s="17">
        <v>35138.33</v>
      </c>
      <c r="C25" s="17">
        <f t="shared" si="0"/>
        <v>40363.399671000006</v>
      </c>
      <c r="D25" s="17">
        <f t="shared" si="1"/>
        <v>3363.6166392499999</v>
      </c>
      <c r="E25" s="18">
        <f t="shared" si="2"/>
        <v>20.426821695850204</v>
      </c>
      <c r="F25" s="18">
        <f t="shared" si="3"/>
        <v>10.213410847925102</v>
      </c>
      <c r="G25" s="19">
        <f t="shared" si="4"/>
        <v>4.0853643391700407</v>
      </c>
      <c r="H25" s="50"/>
    </row>
    <row r="26" spans="1:8" x14ac:dyDescent="0.2">
      <c r="A26" s="8">
        <f t="shared" si="5"/>
        <v>19</v>
      </c>
      <c r="B26" s="17">
        <v>35138.33</v>
      </c>
      <c r="C26" s="17">
        <f t="shared" si="0"/>
        <v>40363.399671000006</v>
      </c>
      <c r="D26" s="17">
        <f t="shared" si="1"/>
        <v>3363.6166392499999</v>
      </c>
      <c r="E26" s="18">
        <f t="shared" si="2"/>
        <v>20.426821695850204</v>
      </c>
      <c r="F26" s="18">
        <f t="shared" si="3"/>
        <v>10.213410847925102</v>
      </c>
      <c r="G26" s="19">
        <f t="shared" si="4"/>
        <v>4.0853643391700407</v>
      </c>
      <c r="H26" s="50"/>
    </row>
    <row r="27" spans="1:8" x14ac:dyDescent="0.2">
      <c r="A27" s="8">
        <f t="shared" si="5"/>
        <v>20</v>
      </c>
      <c r="B27" s="17">
        <v>36444.18</v>
      </c>
      <c r="C27" s="17">
        <f t="shared" si="0"/>
        <v>41863.429565999999</v>
      </c>
      <c r="D27" s="17">
        <f t="shared" si="1"/>
        <v>3488.6191305000002</v>
      </c>
      <c r="E27" s="18">
        <f t="shared" si="2"/>
        <v>21.185946136639675</v>
      </c>
      <c r="F27" s="18">
        <f t="shared" si="3"/>
        <v>10.592973068319838</v>
      </c>
      <c r="G27" s="19">
        <f t="shared" si="4"/>
        <v>4.237189227327935</v>
      </c>
      <c r="H27" s="50"/>
    </row>
    <row r="28" spans="1:8" x14ac:dyDescent="0.2">
      <c r="A28" s="8">
        <f t="shared" si="5"/>
        <v>21</v>
      </c>
      <c r="B28" s="17">
        <v>36444.18</v>
      </c>
      <c r="C28" s="17">
        <f t="shared" si="0"/>
        <v>41863.429565999999</v>
      </c>
      <c r="D28" s="17">
        <f t="shared" si="1"/>
        <v>3488.6191305000002</v>
      </c>
      <c r="E28" s="18">
        <f t="shared" si="2"/>
        <v>21.185946136639675</v>
      </c>
      <c r="F28" s="18">
        <f t="shared" si="3"/>
        <v>10.592973068319838</v>
      </c>
      <c r="G28" s="19">
        <f t="shared" si="4"/>
        <v>4.237189227327935</v>
      </c>
      <c r="H28" s="50"/>
    </row>
    <row r="29" spans="1:8" x14ac:dyDescent="0.2">
      <c r="A29" s="8">
        <f t="shared" si="5"/>
        <v>22</v>
      </c>
      <c r="B29" s="17">
        <v>37750.03</v>
      </c>
      <c r="C29" s="17">
        <f t="shared" si="0"/>
        <v>43363.459460999999</v>
      </c>
      <c r="D29" s="17">
        <f t="shared" si="1"/>
        <v>3613.62162175</v>
      </c>
      <c r="E29" s="18">
        <f t="shared" si="2"/>
        <v>21.945070577429149</v>
      </c>
      <c r="F29" s="18">
        <f t="shared" si="3"/>
        <v>10.972535288714575</v>
      </c>
      <c r="G29" s="19">
        <f t="shared" si="4"/>
        <v>4.3890141154858302</v>
      </c>
      <c r="H29" s="50"/>
    </row>
    <row r="30" spans="1:8" x14ac:dyDescent="0.2">
      <c r="A30" s="8">
        <f t="shared" si="5"/>
        <v>23</v>
      </c>
      <c r="B30" s="17">
        <v>39055.839999999997</v>
      </c>
      <c r="C30" s="17">
        <f t="shared" si="0"/>
        <v>44863.443407999999</v>
      </c>
      <c r="D30" s="17">
        <f t="shared" si="1"/>
        <v>3738.6202840000001</v>
      </c>
      <c r="E30" s="18">
        <f t="shared" si="2"/>
        <v>22.704171765182185</v>
      </c>
      <c r="F30" s="18">
        <f t="shared" si="3"/>
        <v>11.352085882591092</v>
      </c>
      <c r="G30" s="19">
        <f t="shared" si="4"/>
        <v>4.5408343530364368</v>
      </c>
      <c r="H30" s="50"/>
    </row>
    <row r="31" spans="1:8" x14ac:dyDescent="0.2">
      <c r="A31" s="8">
        <f t="shared" si="5"/>
        <v>24</v>
      </c>
      <c r="B31" s="17">
        <v>40361.69</v>
      </c>
      <c r="C31" s="17">
        <f t="shared" si="0"/>
        <v>46363.473303000006</v>
      </c>
      <c r="D31" s="17">
        <f t="shared" si="1"/>
        <v>3863.6227752500004</v>
      </c>
      <c r="E31" s="18">
        <f t="shared" si="2"/>
        <v>23.463296205971663</v>
      </c>
      <c r="F31" s="18">
        <f t="shared" si="3"/>
        <v>11.731648102985831</v>
      </c>
      <c r="G31" s="19">
        <f t="shared" si="4"/>
        <v>4.6926592411943329</v>
      </c>
      <c r="H31" s="50"/>
    </row>
    <row r="32" spans="1:8" x14ac:dyDescent="0.2">
      <c r="A32" s="8">
        <f t="shared" si="5"/>
        <v>25</v>
      </c>
      <c r="B32" s="17">
        <v>40434.910000000003</v>
      </c>
      <c r="C32" s="17">
        <f t="shared" si="0"/>
        <v>46447.581117000009</v>
      </c>
      <c r="D32" s="17">
        <f t="shared" si="1"/>
        <v>3870.6317597500006</v>
      </c>
      <c r="E32" s="18">
        <f t="shared" si="2"/>
        <v>23.505860889170044</v>
      </c>
      <c r="F32" s="18">
        <f t="shared" si="3"/>
        <v>11.752930444585022</v>
      </c>
      <c r="G32" s="19">
        <f t="shared" si="4"/>
        <v>4.7011721778340085</v>
      </c>
      <c r="H32" s="50"/>
    </row>
    <row r="33" spans="1:8" x14ac:dyDescent="0.2">
      <c r="A33" s="8">
        <f t="shared" si="5"/>
        <v>26</v>
      </c>
      <c r="B33" s="17">
        <v>40502.769999999997</v>
      </c>
      <c r="C33" s="17">
        <f t="shared" si="0"/>
        <v>46525.531899000001</v>
      </c>
      <c r="D33" s="17">
        <f t="shared" si="1"/>
        <v>3877.12765825</v>
      </c>
      <c r="E33" s="18">
        <f t="shared" si="2"/>
        <v>23.545309665485831</v>
      </c>
      <c r="F33" s="18">
        <f t="shared" si="3"/>
        <v>11.772654832742916</v>
      </c>
      <c r="G33" s="19">
        <f t="shared" si="4"/>
        <v>4.7090619330971659</v>
      </c>
      <c r="H33" s="50"/>
    </row>
    <row r="34" spans="1:8" x14ac:dyDescent="0.2">
      <c r="A34" s="8">
        <f t="shared" si="5"/>
        <v>27</v>
      </c>
      <c r="B34" s="17">
        <v>40565.629999999997</v>
      </c>
      <c r="C34" s="17">
        <f t="shared" si="0"/>
        <v>46597.739180999997</v>
      </c>
      <c r="D34" s="17">
        <f t="shared" si="1"/>
        <v>3883.1449317499996</v>
      </c>
      <c r="E34" s="18">
        <f t="shared" si="2"/>
        <v>23.581851812246963</v>
      </c>
      <c r="F34" s="18">
        <f t="shared" si="3"/>
        <v>11.790925906123482</v>
      </c>
      <c r="G34" s="19">
        <f t="shared" si="4"/>
        <v>4.7163703624493927</v>
      </c>
      <c r="H34" s="50"/>
    </row>
    <row r="35" spans="1:8" x14ac:dyDescent="0.2">
      <c r="A35" s="8">
        <f t="shared" si="5"/>
        <v>28</v>
      </c>
      <c r="B35" s="17">
        <v>40623.870000000003</v>
      </c>
      <c r="C35" s="17">
        <f t="shared" si="0"/>
        <v>46664.639469000009</v>
      </c>
      <c r="D35" s="17">
        <f t="shared" si="1"/>
        <v>3888.7199557500003</v>
      </c>
      <c r="E35" s="18">
        <f t="shared" si="2"/>
        <v>23.6157082332996</v>
      </c>
      <c r="F35" s="18">
        <f t="shared" si="3"/>
        <v>11.8078541166498</v>
      </c>
      <c r="G35" s="19">
        <f t="shared" si="4"/>
        <v>4.7231416466599203</v>
      </c>
      <c r="H35" s="50"/>
    </row>
    <row r="36" spans="1:8" x14ac:dyDescent="0.2">
      <c r="A36" s="8">
        <f t="shared" si="5"/>
        <v>29</v>
      </c>
      <c r="B36" s="17">
        <v>40677.800000000003</v>
      </c>
      <c r="C36" s="17">
        <f t="shared" si="0"/>
        <v>46726.588860000003</v>
      </c>
      <c r="D36" s="17">
        <f t="shared" si="1"/>
        <v>3893.8824050000007</v>
      </c>
      <c r="E36" s="18">
        <f t="shared" si="2"/>
        <v>23.647059139676117</v>
      </c>
      <c r="F36" s="18">
        <f t="shared" si="3"/>
        <v>11.823529569838058</v>
      </c>
      <c r="G36" s="19">
        <f t="shared" si="4"/>
        <v>4.7294118279352233</v>
      </c>
      <c r="H36" s="50"/>
    </row>
    <row r="37" spans="1:8" x14ac:dyDescent="0.2">
      <c r="A37" s="8">
        <f t="shared" si="5"/>
        <v>30</v>
      </c>
      <c r="B37" s="17">
        <v>40727.800000000003</v>
      </c>
      <c r="C37" s="17">
        <f t="shared" si="0"/>
        <v>46784.023860000008</v>
      </c>
      <c r="D37" s="17">
        <f t="shared" si="1"/>
        <v>3898.6686550000004</v>
      </c>
      <c r="E37" s="18">
        <f t="shared" si="2"/>
        <v>23.676125435222676</v>
      </c>
      <c r="F37" s="18">
        <f t="shared" si="3"/>
        <v>11.838062717611338</v>
      </c>
      <c r="G37" s="19">
        <f t="shared" si="4"/>
        <v>4.7352250870445349</v>
      </c>
      <c r="H37" s="50"/>
    </row>
    <row r="38" spans="1:8" x14ac:dyDescent="0.2">
      <c r="A38" s="8">
        <f t="shared" si="5"/>
        <v>31</v>
      </c>
      <c r="B38" s="17">
        <v>40774.07</v>
      </c>
      <c r="C38" s="17">
        <f t="shared" si="0"/>
        <v>46837.174209000004</v>
      </c>
      <c r="D38" s="17">
        <f t="shared" si="1"/>
        <v>3903.0978507500004</v>
      </c>
      <c r="E38" s="18">
        <f t="shared" si="2"/>
        <v>23.703023385121458</v>
      </c>
      <c r="F38" s="18">
        <f t="shared" si="3"/>
        <v>11.851511692560729</v>
      </c>
      <c r="G38" s="19">
        <f t="shared" si="4"/>
        <v>4.740604677024292</v>
      </c>
      <c r="H38" s="50"/>
    </row>
    <row r="39" spans="1:8" x14ac:dyDescent="0.2">
      <c r="A39" s="8">
        <f t="shared" si="5"/>
        <v>32</v>
      </c>
      <c r="B39" s="17">
        <v>40816.93</v>
      </c>
      <c r="C39" s="17">
        <f t="shared" si="0"/>
        <v>46886.407491000005</v>
      </c>
      <c r="D39" s="17">
        <f t="shared" si="1"/>
        <v>3907.2006242500001</v>
      </c>
      <c r="E39" s="18">
        <f t="shared" si="2"/>
        <v>23.727939013663971</v>
      </c>
      <c r="F39" s="18">
        <f t="shared" si="3"/>
        <v>11.863969506831985</v>
      </c>
      <c r="G39" s="19">
        <f t="shared" si="4"/>
        <v>4.7455878027327945</v>
      </c>
      <c r="H39" s="50"/>
    </row>
    <row r="40" spans="1:8" x14ac:dyDescent="0.2">
      <c r="A40" s="8">
        <f t="shared" si="5"/>
        <v>33</v>
      </c>
      <c r="B40" s="17">
        <v>40856.6</v>
      </c>
      <c r="C40" s="17">
        <f t="shared" si="0"/>
        <v>46931.976419999999</v>
      </c>
      <c r="D40" s="17">
        <f t="shared" si="1"/>
        <v>3910.9980350000001</v>
      </c>
      <c r="E40" s="18">
        <f t="shared" si="2"/>
        <v>23.751000212550608</v>
      </c>
      <c r="F40" s="18">
        <f t="shared" si="3"/>
        <v>11.875500106275304</v>
      </c>
      <c r="G40" s="19">
        <f t="shared" si="4"/>
        <v>4.7502000425101212</v>
      </c>
      <c r="H40" s="50"/>
    </row>
    <row r="41" spans="1:8" x14ac:dyDescent="0.2">
      <c r="A41" s="8">
        <f t="shared" si="5"/>
        <v>34</v>
      </c>
      <c r="B41" s="17">
        <v>40893.360000000001</v>
      </c>
      <c r="C41" s="17">
        <f t="shared" si="0"/>
        <v>46974.202632</v>
      </c>
      <c r="D41" s="17">
        <f t="shared" si="1"/>
        <v>3914.5168860000003</v>
      </c>
      <c r="E41" s="18">
        <f t="shared" si="2"/>
        <v>23.772369753036436</v>
      </c>
      <c r="F41" s="18">
        <f t="shared" si="3"/>
        <v>11.886184876518218</v>
      </c>
      <c r="G41" s="19">
        <f t="shared" si="4"/>
        <v>4.7544739506072871</v>
      </c>
      <c r="H41" s="50"/>
    </row>
    <row r="42" spans="1:8" x14ac:dyDescent="0.2">
      <c r="A42" s="20">
        <f t="shared" si="5"/>
        <v>35</v>
      </c>
      <c r="B42" s="21">
        <v>40927.370000000003</v>
      </c>
      <c r="C42" s="21">
        <f t="shared" si="0"/>
        <v>47013.269919000006</v>
      </c>
      <c r="D42" s="21">
        <f t="shared" si="1"/>
        <v>3917.7724932500005</v>
      </c>
      <c r="E42" s="22">
        <f t="shared" si="2"/>
        <v>23.79214064726721</v>
      </c>
      <c r="F42" s="22">
        <f t="shared" si="3"/>
        <v>11.896070323633605</v>
      </c>
      <c r="G42" s="23">
        <f t="shared" si="4"/>
        <v>4.7584281294534421</v>
      </c>
      <c r="H42" s="50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7" width="12.28515625" style="2" customWidth="1"/>
    <col min="8" max="8" width="12.28515625" style="47" customWidth="1"/>
    <col min="9" max="16384" width="8.85546875" style="2"/>
  </cols>
  <sheetData>
    <row r="1" spans="1:8" ht="15" x14ac:dyDescent="0.25">
      <c r="A1" s="1" t="s">
        <v>47</v>
      </c>
      <c r="B1" s="1" t="s">
        <v>48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6"/>
      <c r="G4" s="42"/>
      <c r="H4" s="48"/>
    </row>
    <row r="5" spans="1:8" x14ac:dyDescent="0.2">
      <c r="A5" s="8"/>
      <c r="B5" s="9">
        <v>1</v>
      </c>
      <c r="C5" s="10"/>
      <c r="D5" s="10"/>
      <c r="E5" s="43" t="s">
        <v>5</v>
      </c>
      <c r="F5" s="51"/>
      <c r="G5" s="45"/>
      <c r="H5" s="49"/>
    </row>
    <row r="6" spans="1:8" s="16" customFormat="1" x14ac:dyDescent="0.2">
      <c r="A6" s="11"/>
      <c r="B6" s="13" t="str">
        <f>'L4'!$B$6</f>
        <v>basis 01/01/2022</v>
      </c>
      <c r="C6" s="12">
        <f>D2</f>
        <v>45261</v>
      </c>
      <c r="D6" s="12">
        <f>C6</f>
        <v>45261</v>
      </c>
      <c r="E6" s="13">
        <v>1</v>
      </c>
      <c r="F6" s="14">
        <v>0.5</v>
      </c>
      <c r="G6" s="15">
        <v>0.2</v>
      </c>
      <c r="H6" s="49"/>
    </row>
    <row r="7" spans="1:8" x14ac:dyDescent="0.2">
      <c r="A7" s="8">
        <v>0</v>
      </c>
      <c r="B7" s="17">
        <v>25562.97</v>
      </c>
      <c r="C7" s="17">
        <f t="shared" ref="C7:C42" si="0">B7*$D$3</f>
        <v>29364.183639000003</v>
      </c>
      <c r="D7" s="17">
        <f t="shared" ref="D7:D42" si="1">B7/12*$D$3</f>
        <v>2447.0153032500002</v>
      </c>
      <c r="E7" s="18">
        <f t="shared" ref="E7:E42" si="2">C7/1976</f>
        <v>14.860416821356276</v>
      </c>
      <c r="F7" s="18">
        <f>E7/2</f>
        <v>7.4302084106781381</v>
      </c>
      <c r="G7" s="19">
        <f>E7/5</f>
        <v>2.9720833642712554</v>
      </c>
      <c r="H7" s="50"/>
    </row>
    <row r="8" spans="1:8" x14ac:dyDescent="0.2">
      <c r="A8" s="8">
        <f>A7+1</f>
        <v>1</v>
      </c>
      <c r="B8" s="17">
        <v>26558.33</v>
      </c>
      <c r="C8" s="17">
        <f t="shared" si="0"/>
        <v>30507.553671000005</v>
      </c>
      <c r="D8" s="17">
        <f t="shared" si="1"/>
        <v>2542.2961392500001</v>
      </c>
      <c r="E8" s="18">
        <f t="shared" si="2"/>
        <v>15.439045380060731</v>
      </c>
      <c r="F8" s="18">
        <f t="shared" ref="F8:F42" si="3">E8/2</f>
        <v>7.7195226900303657</v>
      </c>
      <c r="G8" s="19">
        <f t="shared" ref="G8:G42" si="4">E8/5</f>
        <v>3.0878090760121464</v>
      </c>
      <c r="H8" s="50"/>
    </row>
    <row r="9" spans="1:8" x14ac:dyDescent="0.2">
      <c r="A9" s="8">
        <f t="shared" ref="A9:A42" si="5">A8+1</f>
        <v>2</v>
      </c>
      <c r="B9" s="17">
        <v>27553.69</v>
      </c>
      <c r="C9" s="17">
        <f t="shared" si="0"/>
        <v>31650.923703</v>
      </c>
      <c r="D9" s="17">
        <f t="shared" si="1"/>
        <v>2637.57697525</v>
      </c>
      <c r="E9" s="18">
        <f t="shared" si="2"/>
        <v>16.017673938765181</v>
      </c>
      <c r="F9" s="18">
        <f t="shared" si="3"/>
        <v>8.0088369693825907</v>
      </c>
      <c r="G9" s="19">
        <f t="shared" si="4"/>
        <v>3.2035347877530365</v>
      </c>
      <c r="H9" s="50"/>
    </row>
    <row r="10" spans="1:8" x14ac:dyDescent="0.2">
      <c r="A10" s="8">
        <f t="shared" si="5"/>
        <v>3</v>
      </c>
      <c r="B10" s="17">
        <v>28549.06</v>
      </c>
      <c r="C10" s="17">
        <f t="shared" si="0"/>
        <v>32794.305222000003</v>
      </c>
      <c r="D10" s="17">
        <f t="shared" si="1"/>
        <v>2732.8587685000002</v>
      </c>
      <c r="E10" s="18">
        <f t="shared" si="2"/>
        <v>16.596308310728745</v>
      </c>
      <c r="F10" s="18">
        <f t="shared" si="3"/>
        <v>8.2981541553643723</v>
      </c>
      <c r="G10" s="19">
        <f t="shared" si="4"/>
        <v>3.3192616621457489</v>
      </c>
      <c r="H10" s="50"/>
    </row>
    <row r="11" spans="1:8" x14ac:dyDescent="0.2">
      <c r="A11" s="8">
        <f t="shared" si="5"/>
        <v>4</v>
      </c>
      <c r="B11" s="17">
        <v>29544.42</v>
      </c>
      <c r="C11" s="17">
        <f t="shared" si="0"/>
        <v>33937.675254000002</v>
      </c>
      <c r="D11" s="17">
        <f t="shared" si="1"/>
        <v>2828.1396045000001</v>
      </c>
      <c r="E11" s="18">
        <f t="shared" si="2"/>
        <v>17.1749368694332</v>
      </c>
      <c r="F11" s="18">
        <f t="shared" si="3"/>
        <v>8.5874684347165999</v>
      </c>
      <c r="G11" s="19">
        <f t="shared" si="4"/>
        <v>3.4349873738866399</v>
      </c>
      <c r="H11" s="50"/>
    </row>
    <row r="12" spans="1:8" x14ac:dyDescent="0.2">
      <c r="A12" s="8">
        <f t="shared" si="5"/>
        <v>5</v>
      </c>
      <c r="B12" s="17">
        <v>29544.42</v>
      </c>
      <c r="C12" s="17">
        <f t="shared" si="0"/>
        <v>33937.675254000002</v>
      </c>
      <c r="D12" s="17">
        <f t="shared" si="1"/>
        <v>2828.1396045000001</v>
      </c>
      <c r="E12" s="18">
        <f t="shared" si="2"/>
        <v>17.1749368694332</v>
      </c>
      <c r="F12" s="18">
        <f t="shared" si="3"/>
        <v>8.5874684347165999</v>
      </c>
      <c r="G12" s="19">
        <f t="shared" si="4"/>
        <v>3.4349873738866399</v>
      </c>
      <c r="H12" s="50"/>
    </row>
    <row r="13" spans="1:8" x14ac:dyDescent="0.2">
      <c r="A13" s="8">
        <f t="shared" si="5"/>
        <v>6</v>
      </c>
      <c r="B13" s="17">
        <v>30313</v>
      </c>
      <c r="C13" s="17">
        <f t="shared" si="0"/>
        <v>34820.543100000003</v>
      </c>
      <c r="D13" s="17">
        <f t="shared" si="1"/>
        <v>2901.7119250000005</v>
      </c>
      <c r="E13" s="18">
        <f t="shared" si="2"/>
        <v>17.621732338056681</v>
      </c>
      <c r="F13" s="18">
        <f t="shared" si="3"/>
        <v>8.8108661690283405</v>
      </c>
      <c r="G13" s="19">
        <f t="shared" si="4"/>
        <v>3.5243464676113363</v>
      </c>
      <c r="H13" s="50"/>
    </row>
    <row r="14" spans="1:8" x14ac:dyDescent="0.2">
      <c r="A14" s="8">
        <f t="shared" si="5"/>
        <v>7</v>
      </c>
      <c r="B14" s="17">
        <v>30313</v>
      </c>
      <c r="C14" s="17">
        <f t="shared" si="0"/>
        <v>34820.543100000003</v>
      </c>
      <c r="D14" s="17">
        <f t="shared" si="1"/>
        <v>2901.7119250000005</v>
      </c>
      <c r="E14" s="18">
        <f t="shared" si="2"/>
        <v>17.621732338056681</v>
      </c>
      <c r="F14" s="18">
        <f t="shared" si="3"/>
        <v>8.8108661690283405</v>
      </c>
      <c r="G14" s="19">
        <f t="shared" si="4"/>
        <v>3.5243464676113363</v>
      </c>
      <c r="H14" s="50"/>
    </row>
    <row r="15" spans="1:8" x14ac:dyDescent="0.2">
      <c r="A15" s="8">
        <f t="shared" si="5"/>
        <v>8</v>
      </c>
      <c r="B15" s="17">
        <v>31731.68</v>
      </c>
      <c r="C15" s="17">
        <f t="shared" si="0"/>
        <v>36450.180816</v>
      </c>
      <c r="D15" s="17">
        <f t="shared" si="1"/>
        <v>3037.5150680000002</v>
      </c>
      <c r="E15" s="18">
        <f t="shared" si="2"/>
        <v>18.44644778137652</v>
      </c>
      <c r="F15" s="18">
        <f t="shared" si="3"/>
        <v>9.22322389068826</v>
      </c>
      <c r="G15" s="19">
        <f t="shared" si="4"/>
        <v>3.6892895562753041</v>
      </c>
      <c r="H15" s="50"/>
    </row>
    <row r="16" spans="1:8" x14ac:dyDescent="0.2">
      <c r="A16" s="8">
        <f t="shared" si="5"/>
        <v>9</v>
      </c>
      <c r="B16" s="17">
        <v>31731.68</v>
      </c>
      <c r="C16" s="17">
        <f t="shared" si="0"/>
        <v>36450.180816</v>
      </c>
      <c r="D16" s="17">
        <f t="shared" si="1"/>
        <v>3037.5150680000002</v>
      </c>
      <c r="E16" s="18">
        <f t="shared" si="2"/>
        <v>18.44644778137652</v>
      </c>
      <c r="F16" s="18">
        <f t="shared" si="3"/>
        <v>9.22322389068826</v>
      </c>
      <c r="G16" s="19">
        <f t="shared" si="4"/>
        <v>3.6892895562753041</v>
      </c>
      <c r="H16" s="50"/>
    </row>
    <row r="17" spans="1:8" x14ac:dyDescent="0.2">
      <c r="A17" s="8">
        <f t="shared" si="5"/>
        <v>10</v>
      </c>
      <c r="B17" s="17">
        <v>32918.76</v>
      </c>
      <c r="C17" s="17">
        <f t="shared" si="0"/>
        <v>37813.779612000006</v>
      </c>
      <c r="D17" s="17">
        <f t="shared" si="1"/>
        <v>3151.1483010000002</v>
      </c>
      <c r="E17" s="18">
        <f t="shared" si="2"/>
        <v>19.1365281437247</v>
      </c>
      <c r="F17" s="18">
        <f t="shared" si="3"/>
        <v>9.56826407186235</v>
      </c>
      <c r="G17" s="19">
        <f t="shared" si="4"/>
        <v>3.8273056287449401</v>
      </c>
      <c r="H17" s="50"/>
    </row>
    <row r="18" spans="1:8" x14ac:dyDescent="0.2">
      <c r="A18" s="8">
        <f t="shared" si="5"/>
        <v>11</v>
      </c>
      <c r="B18" s="17">
        <v>32918.76</v>
      </c>
      <c r="C18" s="17">
        <f t="shared" si="0"/>
        <v>37813.779612000006</v>
      </c>
      <c r="D18" s="17">
        <f t="shared" si="1"/>
        <v>3151.1483010000002</v>
      </c>
      <c r="E18" s="18">
        <f t="shared" si="2"/>
        <v>19.1365281437247</v>
      </c>
      <c r="F18" s="18">
        <f t="shared" si="3"/>
        <v>9.56826407186235</v>
      </c>
      <c r="G18" s="19">
        <f t="shared" si="4"/>
        <v>3.8273056287449401</v>
      </c>
      <c r="H18" s="50"/>
    </row>
    <row r="19" spans="1:8" x14ac:dyDescent="0.2">
      <c r="A19" s="8">
        <f t="shared" si="5"/>
        <v>12</v>
      </c>
      <c r="B19" s="17">
        <v>33918.949999999997</v>
      </c>
      <c r="C19" s="17">
        <f t="shared" si="0"/>
        <v>38962.697865000002</v>
      </c>
      <c r="D19" s="17">
        <f t="shared" si="1"/>
        <v>3246.89148875</v>
      </c>
      <c r="E19" s="18">
        <f t="shared" si="2"/>
        <v>19.717964506578948</v>
      </c>
      <c r="F19" s="18">
        <f t="shared" si="3"/>
        <v>9.858982253289474</v>
      </c>
      <c r="G19" s="19">
        <f t="shared" si="4"/>
        <v>3.9435929013157898</v>
      </c>
      <c r="H19" s="50"/>
    </row>
    <row r="20" spans="1:8" x14ac:dyDescent="0.2">
      <c r="A20" s="8">
        <f t="shared" si="5"/>
        <v>13</v>
      </c>
      <c r="B20" s="17">
        <v>33918.949999999997</v>
      </c>
      <c r="C20" s="17">
        <f t="shared" si="0"/>
        <v>38962.697865000002</v>
      </c>
      <c r="D20" s="17">
        <f t="shared" si="1"/>
        <v>3246.89148875</v>
      </c>
      <c r="E20" s="18">
        <f t="shared" si="2"/>
        <v>19.717964506578948</v>
      </c>
      <c r="F20" s="18">
        <f t="shared" si="3"/>
        <v>9.858982253289474</v>
      </c>
      <c r="G20" s="19">
        <f t="shared" si="4"/>
        <v>3.9435929013157898</v>
      </c>
      <c r="H20" s="50"/>
    </row>
    <row r="21" spans="1:8" x14ac:dyDescent="0.2">
      <c r="A21" s="8">
        <f t="shared" si="5"/>
        <v>14</v>
      </c>
      <c r="B21" s="17">
        <v>35337.629999999997</v>
      </c>
      <c r="C21" s="17">
        <f t="shared" si="0"/>
        <v>40592.335580999999</v>
      </c>
      <c r="D21" s="17">
        <f t="shared" si="1"/>
        <v>3382.6946317500001</v>
      </c>
      <c r="E21" s="18">
        <f t="shared" si="2"/>
        <v>20.542679949898787</v>
      </c>
      <c r="F21" s="18">
        <f t="shared" si="3"/>
        <v>10.271339974949393</v>
      </c>
      <c r="G21" s="19">
        <f t="shared" si="4"/>
        <v>4.1085359899797576</v>
      </c>
      <c r="H21" s="50"/>
    </row>
    <row r="22" spans="1:8" x14ac:dyDescent="0.2">
      <c r="A22" s="8">
        <f t="shared" si="5"/>
        <v>15</v>
      </c>
      <c r="B22" s="17">
        <v>35337.629999999997</v>
      </c>
      <c r="C22" s="17">
        <f t="shared" si="0"/>
        <v>40592.335580999999</v>
      </c>
      <c r="D22" s="17">
        <f t="shared" si="1"/>
        <v>3382.6946317500001</v>
      </c>
      <c r="E22" s="18">
        <f t="shared" si="2"/>
        <v>20.542679949898787</v>
      </c>
      <c r="F22" s="18">
        <f t="shared" si="3"/>
        <v>10.271339974949393</v>
      </c>
      <c r="G22" s="19">
        <f t="shared" si="4"/>
        <v>4.1085359899797576</v>
      </c>
      <c r="H22" s="50"/>
    </row>
    <row r="23" spans="1:8" x14ac:dyDescent="0.2">
      <c r="A23" s="8">
        <f t="shared" si="5"/>
        <v>16</v>
      </c>
      <c r="B23" s="17">
        <v>36756.31</v>
      </c>
      <c r="C23" s="17">
        <f t="shared" si="0"/>
        <v>42221.973296999997</v>
      </c>
      <c r="D23" s="17">
        <f t="shared" si="1"/>
        <v>3518.4977747499997</v>
      </c>
      <c r="E23" s="18">
        <f t="shared" si="2"/>
        <v>21.367395393218622</v>
      </c>
      <c r="F23" s="18">
        <f t="shared" si="3"/>
        <v>10.683697696609311</v>
      </c>
      <c r="G23" s="19">
        <f t="shared" si="4"/>
        <v>4.2734790786437244</v>
      </c>
      <c r="H23" s="50"/>
    </row>
    <row r="24" spans="1:8" x14ac:dyDescent="0.2">
      <c r="A24" s="8">
        <f t="shared" si="5"/>
        <v>17</v>
      </c>
      <c r="B24" s="17">
        <v>36756.31</v>
      </c>
      <c r="C24" s="17">
        <f t="shared" si="0"/>
        <v>42221.973296999997</v>
      </c>
      <c r="D24" s="17">
        <f t="shared" si="1"/>
        <v>3518.4977747499997</v>
      </c>
      <c r="E24" s="18">
        <f t="shared" si="2"/>
        <v>21.367395393218622</v>
      </c>
      <c r="F24" s="18">
        <f t="shared" si="3"/>
        <v>10.683697696609311</v>
      </c>
      <c r="G24" s="19">
        <f t="shared" si="4"/>
        <v>4.2734790786437244</v>
      </c>
      <c r="H24" s="50"/>
    </row>
    <row r="25" spans="1:8" x14ac:dyDescent="0.2">
      <c r="A25" s="8">
        <f t="shared" si="5"/>
        <v>18</v>
      </c>
      <c r="B25" s="17">
        <v>38175</v>
      </c>
      <c r="C25" s="17">
        <f t="shared" si="0"/>
        <v>43851.622500000005</v>
      </c>
      <c r="D25" s="17">
        <f t="shared" si="1"/>
        <v>3654.3018750000001</v>
      </c>
      <c r="E25" s="18">
        <f t="shared" si="2"/>
        <v>22.192116649797573</v>
      </c>
      <c r="F25" s="18">
        <f t="shared" si="3"/>
        <v>11.096058324898786</v>
      </c>
      <c r="G25" s="19">
        <f t="shared" si="4"/>
        <v>4.4384233299595142</v>
      </c>
      <c r="H25" s="50"/>
    </row>
    <row r="26" spans="1:8" x14ac:dyDescent="0.2">
      <c r="A26" s="8">
        <f t="shared" si="5"/>
        <v>19</v>
      </c>
      <c r="B26" s="17">
        <v>38175</v>
      </c>
      <c r="C26" s="17">
        <f t="shared" si="0"/>
        <v>43851.622500000005</v>
      </c>
      <c r="D26" s="17">
        <f t="shared" si="1"/>
        <v>3654.3018750000001</v>
      </c>
      <c r="E26" s="18">
        <f t="shared" si="2"/>
        <v>22.192116649797573</v>
      </c>
      <c r="F26" s="18">
        <f t="shared" si="3"/>
        <v>11.096058324898786</v>
      </c>
      <c r="G26" s="19">
        <f t="shared" si="4"/>
        <v>4.4384233299595142</v>
      </c>
      <c r="H26" s="50"/>
    </row>
    <row r="27" spans="1:8" x14ac:dyDescent="0.2">
      <c r="A27" s="8">
        <f t="shared" si="5"/>
        <v>20</v>
      </c>
      <c r="B27" s="17">
        <v>39593.68</v>
      </c>
      <c r="C27" s="17">
        <f t="shared" si="0"/>
        <v>45481.260216000002</v>
      </c>
      <c r="D27" s="17">
        <f t="shared" si="1"/>
        <v>3790.1050180000002</v>
      </c>
      <c r="E27" s="18">
        <f t="shared" si="2"/>
        <v>23.016832093117412</v>
      </c>
      <c r="F27" s="18">
        <f t="shared" si="3"/>
        <v>11.508416046558706</v>
      </c>
      <c r="G27" s="19">
        <f t="shared" si="4"/>
        <v>4.6033664186234819</v>
      </c>
      <c r="H27" s="50"/>
    </row>
    <row r="28" spans="1:8" x14ac:dyDescent="0.2">
      <c r="A28" s="8">
        <f t="shared" si="5"/>
        <v>21</v>
      </c>
      <c r="B28" s="17">
        <v>39593.68</v>
      </c>
      <c r="C28" s="17">
        <f t="shared" si="0"/>
        <v>45481.260216000002</v>
      </c>
      <c r="D28" s="17">
        <f t="shared" si="1"/>
        <v>3790.1050180000002</v>
      </c>
      <c r="E28" s="18">
        <f t="shared" si="2"/>
        <v>23.016832093117412</v>
      </c>
      <c r="F28" s="18">
        <f t="shared" si="3"/>
        <v>11.508416046558706</v>
      </c>
      <c r="G28" s="19">
        <f t="shared" si="4"/>
        <v>4.6033664186234819</v>
      </c>
      <c r="H28" s="50"/>
    </row>
    <row r="29" spans="1:8" x14ac:dyDescent="0.2">
      <c r="A29" s="8">
        <f t="shared" si="5"/>
        <v>22</v>
      </c>
      <c r="B29" s="17">
        <v>41012.35</v>
      </c>
      <c r="C29" s="17">
        <f t="shared" si="0"/>
        <v>47110.886445000004</v>
      </c>
      <c r="D29" s="17">
        <f t="shared" si="1"/>
        <v>3925.90720375</v>
      </c>
      <c r="E29" s="18">
        <f t="shared" si="2"/>
        <v>23.841541723178139</v>
      </c>
      <c r="F29" s="18">
        <f t="shared" si="3"/>
        <v>11.92077086158907</v>
      </c>
      <c r="G29" s="19">
        <f t="shared" si="4"/>
        <v>4.7683083446356278</v>
      </c>
      <c r="H29" s="50"/>
    </row>
    <row r="30" spans="1:8" x14ac:dyDescent="0.2">
      <c r="A30" s="8">
        <f t="shared" si="5"/>
        <v>23</v>
      </c>
      <c r="B30" s="17">
        <v>42431.05</v>
      </c>
      <c r="C30" s="17">
        <f t="shared" si="0"/>
        <v>48740.547135000008</v>
      </c>
      <c r="D30" s="17">
        <f t="shared" si="1"/>
        <v>4061.7122612500007</v>
      </c>
      <c r="E30" s="18">
        <f t="shared" si="2"/>
        <v>24.666268793016197</v>
      </c>
      <c r="F30" s="18">
        <f t="shared" si="3"/>
        <v>12.333134396508099</v>
      </c>
      <c r="G30" s="19">
        <f t="shared" si="4"/>
        <v>4.9332537586032394</v>
      </c>
      <c r="H30" s="50"/>
    </row>
    <row r="31" spans="1:8" x14ac:dyDescent="0.2">
      <c r="A31" s="8">
        <f t="shared" si="5"/>
        <v>24</v>
      </c>
      <c r="B31" s="17">
        <v>43849.72</v>
      </c>
      <c r="C31" s="17">
        <f t="shared" si="0"/>
        <v>50370.173364000002</v>
      </c>
      <c r="D31" s="17">
        <f t="shared" si="1"/>
        <v>4197.5144470000005</v>
      </c>
      <c r="E31" s="18">
        <f t="shared" si="2"/>
        <v>25.490978423076925</v>
      </c>
      <c r="F31" s="18">
        <f t="shared" si="3"/>
        <v>12.745489211538462</v>
      </c>
      <c r="G31" s="19">
        <f t="shared" si="4"/>
        <v>5.0981956846153853</v>
      </c>
      <c r="H31" s="50"/>
    </row>
    <row r="32" spans="1:8" x14ac:dyDescent="0.2">
      <c r="A32" s="8">
        <f t="shared" si="5"/>
        <v>25</v>
      </c>
      <c r="B32" s="17">
        <v>43929.279999999999</v>
      </c>
      <c r="C32" s="17">
        <f t="shared" si="0"/>
        <v>50461.563935999999</v>
      </c>
      <c r="D32" s="17">
        <f t="shared" si="1"/>
        <v>4205.1303280000002</v>
      </c>
      <c r="E32" s="18">
        <f t="shared" si="2"/>
        <v>25.537228712550608</v>
      </c>
      <c r="F32" s="18">
        <f t="shared" si="3"/>
        <v>12.768614356275304</v>
      </c>
      <c r="G32" s="19">
        <f t="shared" si="4"/>
        <v>5.1074457425101212</v>
      </c>
      <c r="H32" s="50"/>
    </row>
    <row r="33" spans="1:8" x14ac:dyDescent="0.2">
      <c r="A33" s="8">
        <f t="shared" si="5"/>
        <v>26</v>
      </c>
      <c r="B33" s="17">
        <v>44003</v>
      </c>
      <c r="C33" s="17">
        <f t="shared" si="0"/>
        <v>50546.246100000004</v>
      </c>
      <c r="D33" s="17">
        <f t="shared" si="1"/>
        <v>4212.187175</v>
      </c>
      <c r="E33" s="18">
        <f t="shared" si="2"/>
        <v>25.580084058704454</v>
      </c>
      <c r="F33" s="18">
        <f t="shared" si="3"/>
        <v>12.790042029352227</v>
      </c>
      <c r="G33" s="19">
        <f t="shared" si="4"/>
        <v>5.1160168117408906</v>
      </c>
      <c r="H33" s="50"/>
    </row>
    <row r="34" spans="1:8" x14ac:dyDescent="0.2">
      <c r="A34" s="8">
        <f t="shared" si="5"/>
        <v>27</v>
      </c>
      <c r="B34" s="17">
        <v>44071.29</v>
      </c>
      <c r="C34" s="17">
        <f t="shared" si="0"/>
        <v>50624.690823000004</v>
      </c>
      <c r="D34" s="17">
        <f t="shared" si="1"/>
        <v>4218.7242352500007</v>
      </c>
      <c r="E34" s="18">
        <f t="shared" si="2"/>
        <v>25.619782805161947</v>
      </c>
      <c r="F34" s="18">
        <f t="shared" si="3"/>
        <v>12.809891402580973</v>
      </c>
      <c r="G34" s="19">
        <f t="shared" si="4"/>
        <v>5.1239565610323892</v>
      </c>
      <c r="H34" s="50"/>
    </row>
    <row r="35" spans="1:8" x14ac:dyDescent="0.2">
      <c r="A35" s="8">
        <f t="shared" si="5"/>
        <v>28</v>
      </c>
      <c r="B35" s="17">
        <v>44134.57</v>
      </c>
      <c r="C35" s="17">
        <f t="shared" si="0"/>
        <v>50697.380559000005</v>
      </c>
      <c r="D35" s="17">
        <f t="shared" si="1"/>
        <v>4224.7817132500004</v>
      </c>
      <c r="E35" s="18">
        <f t="shared" si="2"/>
        <v>25.65656910880567</v>
      </c>
      <c r="F35" s="18">
        <f t="shared" si="3"/>
        <v>12.828284554402835</v>
      </c>
      <c r="G35" s="19">
        <f t="shared" si="4"/>
        <v>5.1313138217611343</v>
      </c>
      <c r="H35" s="50"/>
    </row>
    <row r="36" spans="1:8" x14ac:dyDescent="0.2">
      <c r="A36" s="8">
        <f t="shared" si="5"/>
        <v>29</v>
      </c>
      <c r="B36" s="17">
        <v>44193.15</v>
      </c>
      <c r="C36" s="17">
        <f t="shared" si="0"/>
        <v>50764.671405000001</v>
      </c>
      <c r="D36" s="17">
        <f t="shared" si="1"/>
        <v>4230.3892837500007</v>
      </c>
      <c r="E36" s="18">
        <f t="shared" si="2"/>
        <v>25.690623180668016</v>
      </c>
      <c r="F36" s="18">
        <f t="shared" si="3"/>
        <v>12.845311590334008</v>
      </c>
      <c r="G36" s="19">
        <f t="shared" si="4"/>
        <v>5.138124636133603</v>
      </c>
      <c r="H36" s="50"/>
    </row>
    <row r="37" spans="1:8" x14ac:dyDescent="0.2">
      <c r="A37" s="8">
        <f t="shared" si="5"/>
        <v>30</v>
      </c>
      <c r="B37" s="17">
        <v>44247.47</v>
      </c>
      <c r="C37" s="17">
        <f t="shared" si="0"/>
        <v>50827.068789000004</v>
      </c>
      <c r="D37" s="17">
        <f t="shared" si="1"/>
        <v>4235.5890657500004</v>
      </c>
      <c r="E37" s="18">
        <f t="shared" si="2"/>
        <v>25.7222008041498</v>
      </c>
      <c r="F37" s="18">
        <f t="shared" si="3"/>
        <v>12.8611004020749</v>
      </c>
      <c r="G37" s="19">
        <f t="shared" si="4"/>
        <v>5.1444401608299604</v>
      </c>
      <c r="H37" s="50"/>
    </row>
    <row r="38" spans="1:8" x14ac:dyDescent="0.2">
      <c r="A38" s="8">
        <f t="shared" si="5"/>
        <v>31</v>
      </c>
      <c r="B38" s="17">
        <v>44297.74</v>
      </c>
      <c r="C38" s="17">
        <f t="shared" si="0"/>
        <v>50884.813937999999</v>
      </c>
      <c r="D38" s="17">
        <f t="shared" si="1"/>
        <v>4240.4011614999999</v>
      </c>
      <c r="E38" s="18">
        <f t="shared" si="2"/>
        <v>25.751424057692308</v>
      </c>
      <c r="F38" s="18">
        <f t="shared" si="3"/>
        <v>12.875712028846154</v>
      </c>
      <c r="G38" s="19">
        <f t="shared" si="4"/>
        <v>5.1502848115384614</v>
      </c>
      <c r="H38" s="50"/>
    </row>
    <row r="39" spans="1:8" x14ac:dyDescent="0.2">
      <c r="A39" s="8">
        <f t="shared" si="5"/>
        <v>32</v>
      </c>
      <c r="B39" s="17">
        <v>44344.3</v>
      </c>
      <c r="C39" s="17">
        <f t="shared" si="0"/>
        <v>50938.297410000006</v>
      </c>
      <c r="D39" s="17">
        <f t="shared" si="1"/>
        <v>4244.8581175000008</v>
      </c>
      <c r="E39" s="18">
        <f t="shared" si="2"/>
        <v>25.778490592105268</v>
      </c>
      <c r="F39" s="18">
        <f t="shared" si="3"/>
        <v>12.889245296052634</v>
      </c>
      <c r="G39" s="19">
        <f t="shared" si="4"/>
        <v>5.1556981184210535</v>
      </c>
      <c r="H39" s="50"/>
    </row>
    <row r="40" spans="1:8" x14ac:dyDescent="0.2">
      <c r="A40" s="8">
        <f t="shared" si="5"/>
        <v>33</v>
      </c>
      <c r="B40" s="17">
        <v>44387.41</v>
      </c>
      <c r="C40" s="17">
        <f t="shared" si="0"/>
        <v>50987.817867000005</v>
      </c>
      <c r="D40" s="17">
        <f t="shared" si="1"/>
        <v>4248.9848222500004</v>
      </c>
      <c r="E40" s="18">
        <f t="shared" si="2"/>
        <v>25.803551552125509</v>
      </c>
      <c r="F40" s="18">
        <f t="shared" si="3"/>
        <v>12.901775776062754</v>
      </c>
      <c r="G40" s="19">
        <f t="shared" si="4"/>
        <v>5.1607103104251015</v>
      </c>
      <c r="H40" s="50"/>
    </row>
    <row r="41" spans="1:8" x14ac:dyDescent="0.2">
      <c r="A41" s="8">
        <f t="shared" si="5"/>
        <v>34</v>
      </c>
      <c r="B41" s="17">
        <v>44427.34</v>
      </c>
      <c r="C41" s="17">
        <f t="shared" si="0"/>
        <v>51033.685458</v>
      </c>
      <c r="D41" s="17">
        <f t="shared" si="1"/>
        <v>4252.8071215</v>
      </c>
      <c r="E41" s="18">
        <f t="shared" si="2"/>
        <v>25.826763895748989</v>
      </c>
      <c r="F41" s="18">
        <f t="shared" si="3"/>
        <v>12.913381947874495</v>
      </c>
      <c r="G41" s="19">
        <f t="shared" si="4"/>
        <v>5.1653527791497975</v>
      </c>
      <c r="H41" s="50"/>
    </row>
    <row r="42" spans="1:8" x14ac:dyDescent="0.2">
      <c r="A42" s="20">
        <f t="shared" si="5"/>
        <v>35</v>
      </c>
      <c r="B42" s="21">
        <v>44464.29</v>
      </c>
      <c r="C42" s="21">
        <f t="shared" si="0"/>
        <v>51076.129923</v>
      </c>
      <c r="D42" s="21">
        <f t="shared" si="1"/>
        <v>4256.3441602500006</v>
      </c>
      <c r="E42" s="22">
        <f t="shared" si="2"/>
        <v>25.848243888157896</v>
      </c>
      <c r="F42" s="22">
        <f t="shared" si="3"/>
        <v>12.924121944078948</v>
      </c>
      <c r="G42" s="23">
        <f t="shared" si="4"/>
        <v>5.1696487776315792</v>
      </c>
      <c r="H42" s="50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2"/>
  <sheetViews>
    <sheetView zoomScaleNormal="100" workbookViewId="0">
      <selection activeCell="E42" sqref="E42"/>
    </sheetView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7" width="12.28515625" style="2" customWidth="1"/>
    <col min="8" max="8" width="12.28515625" style="47" customWidth="1"/>
    <col min="9" max="16384" width="8.85546875" style="2"/>
  </cols>
  <sheetData>
    <row r="1" spans="1:8" ht="15" x14ac:dyDescent="0.25">
      <c r="A1" s="1" t="s">
        <v>13</v>
      </c>
      <c r="B1" s="1" t="s">
        <v>49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6"/>
      <c r="G4" s="42"/>
      <c r="H4" s="48"/>
    </row>
    <row r="5" spans="1:8" x14ac:dyDescent="0.2">
      <c r="A5" s="8"/>
      <c r="B5" s="9">
        <v>1</v>
      </c>
      <c r="C5" s="10"/>
      <c r="D5" s="10"/>
      <c r="E5" s="43" t="s">
        <v>5</v>
      </c>
      <c r="F5" s="51"/>
      <c r="G5" s="45"/>
      <c r="H5" s="49"/>
    </row>
    <row r="6" spans="1:8" s="16" customFormat="1" x14ac:dyDescent="0.2">
      <c r="A6" s="11"/>
      <c r="B6" s="13" t="str">
        <f>'L4'!$B$6</f>
        <v>basis 01/01/2022</v>
      </c>
      <c r="C6" s="12">
        <f>D2</f>
        <v>45261</v>
      </c>
      <c r="D6" s="12">
        <f>C6</f>
        <v>45261</v>
      </c>
      <c r="E6" s="13">
        <v>1</v>
      </c>
      <c r="F6" s="14">
        <v>0.5</v>
      </c>
      <c r="G6" s="15">
        <v>0.2</v>
      </c>
      <c r="H6" s="49"/>
    </row>
    <row r="7" spans="1:8" x14ac:dyDescent="0.2">
      <c r="A7" s="8">
        <v>0</v>
      </c>
      <c r="B7" s="17">
        <v>25562.97</v>
      </c>
      <c r="C7" s="17">
        <f t="shared" ref="C7:C42" si="0">B7*$D$3</f>
        <v>29364.183639000003</v>
      </c>
      <c r="D7" s="17">
        <f t="shared" ref="D7:D42" si="1">B7/12*$D$3</f>
        <v>2447.0153032500002</v>
      </c>
      <c r="E7" s="18">
        <f t="shared" ref="E7:E42" si="2">C7/1976</f>
        <v>14.860416821356276</v>
      </c>
      <c r="F7" s="18">
        <f>E7/2</f>
        <v>7.4302084106781381</v>
      </c>
      <c r="G7" s="19">
        <f>E7/5</f>
        <v>2.9720833642712554</v>
      </c>
      <c r="H7" s="50"/>
    </row>
    <row r="8" spans="1:8" x14ac:dyDescent="0.2">
      <c r="A8" s="8">
        <f>A7+1</f>
        <v>1</v>
      </c>
      <c r="B8" s="17">
        <v>26558.33</v>
      </c>
      <c r="C8" s="17">
        <f t="shared" si="0"/>
        <v>30507.553671000005</v>
      </c>
      <c r="D8" s="17">
        <f t="shared" si="1"/>
        <v>2542.2961392500001</v>
      </c>
      <c r="E8" s="18">
        <f t="shared" si="2"/>
        <v>15.439045380060731</v>
      </c>
      <c r="F8" s="18">
        <f t="shared" ref="F8:F42" si="3">E8/2</f>
        <v>7.7195226900303657</v>
      </c>
      <c r="G8" s="19">
        <f t="shared" ref="G8:G42" si="4">E8/5</f>
        <v>3.0878090760121464</v>
      </c>
      <c r="H8" s="50"/>
    </row>
    <row r="9" spans="1:8" x14ac:dyDescent="0.2">
      <c r="A9" s="8">
        <f t="shared" ref="A9:A42" si="5">A8+1</f>
        <v>2</v>
      </c>
      <c r="B9" s="17">
        <v>27553.69</v>
      </c>
      <c r="C9" s="17">
        <f t="shared" si="0"/>
        <v>31650.923703</v>
      </c>
      <c r="D9" s="17">
        <f t="shared" si="1"/>
        <v>2637.57697525</v>
      </c>
      <c r="E9" s="18">
        <f t="shared" si="2"/>
        <v>16.017673938765181</v>
      </c>
      <c r="F9" s="18">
        <f t="shared" si="3"/>
        <v>8.0088369693825907</v>
      </c>
      <c r="G9" s="19">
        <f t="shared" si="4"/>
        <v>3.2035347877530365</v>
      </c>
      <c r="H9" s="50"/>
    </row>
    <row r="10" spans="1:8" x14ac:dyDescent="0.2">
      <c r="A10" s="8">
        <f t="shared" si="5"/>
        <v>3</v>
      </c>
      <c r="B10" s="17">
        <v>28549.06</v>
      </c>
      <c r="C10" s="17">
        <f t="shared" si="0"/>
        <v>32794.305222000003</v>
      </c>
      <c r="D10" s="17">
        <f t="shared" si="1"/>
        <v>2732.8587685000002</v>
      </c>
      <c r="E10" s="18">
        <f t="shared" si="2"/>
        <v>16.596308310728745</v>
      </c>
      <c r="F10" s="18">
        <f t="shared" si="3"/>
        <v>8.2981541553643723</v>
      </c>
      <c r="G10" s="19">
        <f t="shared" si="4"/>
        <v>3.3192616621457489</v>
      </c>
      <c r="H10" s="50"/>
    </row>
    <row r="11" spans="1:8" x14ac:dyDescent="0.2">
      <c r="A11" s="8">
        <f t="shared" si="5"/>
        <v>4</v>
      </c>
      <c r="B11" s="17">
        <v>29544.42</v>
      </c>
      <c r="C11" s="17">
        <f t="shared" si="0"/>
        <v>33937.675254000002</v>
      </c>
      <c r="D11" s="17">
        <f t="shared" si="1"/>
        <v>2828.1396045000001</v>
      </c>
      <c r="E11" s="18">
        <f t="shared" si="2"/>
        <v>17.1749368694332</v>
      </c>
      <c r="F11" s="18">
        <f t="shared" si="3"/>
        <v>8.5874684347165999</v>
      </c>
      <c r="G11" s="19">
        <f t="shared" si="4"/>
        <v>3.4349873738866399</v>
      </c>
      <c r="H11" s="50"/>
    </row>
    <row r="12" spans="1:8" x14ac:dyDescent="0.2">
      <c r="A12" s="8">
        <f t="shared" si="5"/>
        <v>5</v>
      </c>
      <c r="B12" s="17">
        <v>29544.42</v>
      </c>
      <c r="C12" s="17">
        <f t="shared" si="0"/>
        <v>33937.675254000002</v>
      </c>
      <c r="D12" s="17">
        <f t="shared" si="1"/>
        <v>2828.1396045000001</v>
      </c>
      <c r="E12" s="18">
        <f t="shared" si="2"/>
        <v>17.1749368694332</v>
      </c>
      <c r="F12" s="18">
        <f t="shared" si="3"/>
        <v>8.5874684347165999</v>
      </c>
      <c r="G12" s="19">
        <f t="shared" si="4"/>
        <v>3.4349873738866399</v>
      </c>
      <c r="H12" s="50"/>
    </row>
    <row r="13" spans="1:8" x14ac:dyDescent="0.2">
      <c r="A13" s="8">
        <f t="shared" si="5"/>
        <v>6</v>
      </c>
      <c r="B13" s="17">
        <v>30313</v>
      </c>
      <c r="C13" s="17">
        <f t="shared" si="0"/>
        <v>34820.543100000003</v>
      </c>
      <c r="D13" s="17">
        <f t="shared" si="1"/>
        <v>2901.7119250000005</v>
      </c>
      <c r="E13" s="18">
        <f t="shared" si="2"/>
        <v>17.621732338056681</v>
      </c>
      <c r="F13" s="18">
        <f t="shared" si="3"/>
        <v>8.8108661690283405</v>
      </c>
      <c r="G13" s="19">
        <f t="shared" si="4"/>
        <v>3.5243464676113363</v>
      </c>
      <c r="H13" s="50"/>
    </row>
    <row r="14" spans="1:8" x14ac:dyDescent="0.2">
      <c r="A14" s="8">
        <f t="shared" si="5"/>
        <v>7</v>
      </c>
      <c r="B14" s="17">
        <v>30313</v>
      </c>
      <c r="C14" s="17">
        <f t="shared" si="0"/>
        <v>34820.543100000003</v>
      </c>
      <c r="D14" s="17">
        <f t="shared" si="1"/>
        <v>2901.7119250000005</v>
      </c>
      <c r="E14" s="18">
        <f t="shared" si="2"/>
        <v>17.621732338056681</v>
      </c>
      <c r="F14" s="18">
        <f t="shared" si="3"/>
        <v>8.8108661690283405</v>
      </c>
      <c r="G14" s="19">
        <f t="shared" si="4"/>
        <v>3.5243464676113363</v>
      </c>
      <c r="H14" s="50"/>
    </row>
    <row r="15" spans="1:8" x14ac:dyDescent="0.2">
      <c r="A15" s="8">
        <f t="shared" si="5"/>
        <v>8</v>
      </c>
      <c r="B15" s="17">
        <v>31731.68</v>
      </c>
      <c r="C15" s="17">
        <f t="shared" si="0"/>
        <v>36450.180816</v>
      </c>
      <c r="D15" s="17">
        <f t="shared" si="1"/>
        <v>3037.5150680000002</v>
      </c>
      <c r="E15" s="18">
        <f t="shared" si="2"/>
        <v>18.44644778137652</v>
      </c>
      <c r="F15" s="18">
        <f t="shared" si="3"/>
        <v>9.22322389068826</v>
      </c>
      <c r="G15" s="19">
        <f t="shared" si="4"/>
        <v>3.6892895562753041</v>
      </c>
      <c r="H15" s="50"/>
    </row>
    <row r="16" spans="1:8" x14ac:dyDescent="0.2">
      <c r="A16" s="8">
        <f t="shared" si="5"/>
        <v>9</v>
      </c>
      <c r="B16" s="17">
        <v>31731.68</v>
      </c>
      <c r="C16" s="17">
        <f t="shared" si="0"/>
        <v>36450.180816</v>
      </c>
      <c r="D16" s="17">
        <f t="shared" si="1"/>
        <v>3037.5150680000002</v>
      </c>
      <c r="E16" s="18">
        <f t="shared" si="2"/>
        <v>18.44644778137652</v>
      </c>
      <c r="F16" s="18">
        <f t="shared" si="3"/>
        <v>9.22322389068826</v>
      </c>
      <c r="G16" s="19">
        <f t="shared" si="4"/>
        <v>3.6892895562753041</v>
      </c>
      <c r="H16" s="50"/>
    </row>
    <row r="17" spans="1:8" x14ac:dyDescent="0.2">
      <c r="A17" s="8">
        <f t="shared" si="5"/>
        <v>10</v>
      </c>
      <c r="B17" s="17">
        <v>32918.76</v>
      </c>
      <c r="C17" s="17">
        <f t="shared" si="0"/>
        <v>37813.779612000006</v>
      </c>
      <c r="D17" s="17">
        <f t="shared" si="1"/>
        <v>3151.1483010000002</v>
      </c>
      <c r="E17" s="18">
        <f t="shared" si="2"/>
        <v>19.1365281437247</v>
      </c>
      <c r="F17" s="18">
        <f t="shared" si="3"/>
        <v>9.56826407186235</v>
      </c>
      <c r="G17" s="19">
        <f t="shared" si="4"/>
        <v>3.8273056287449401</v>
      </c>
      <c r="H17" s="50"/>
    </row>
    <row r="18" spans="1:8" x14ac:dyDescent="0.2">
      <c r="A18" s="8">
        <f t="shared" si="5"/>
        <v>11</v>
      </c>
      <c r="B18" s="17">
        <v>32918.76</v>
      </c>
      <c r="C18" s="17">
        <f t="shared" si="0"/>
        <v>37813.779612000006</v>
      </c>
      <c r="D18" s="17">
        <f t="shared" si="1"/>
        <v>3151.1483010000002</v>
      </c>
      <c r="E18" s="18">
        <f t="shared" si="2"/>
        <v>19.1365281437247</v>
      </c>
      <c r="F18" s="18">
        <f t="shared" si="3"/>
        <v>9.56826407186235</v>
      </c>
      <c r="G18" s="19">
        <f t="shared" si="4"/>
        <v>3.8273056287449401</v>
      </c>
      <c r="H18" s="50"/>
    </row>
    <row r="19" spans="1:8" x14ac:dyDescent="0.2">
      <c r="A19" s="8">
        <f t="shared" si="5"/>
        <v>12</v>
      </c>
      <c r="B19" s="17">
        <v>33918.949999999997</v>
      </c>
      <c r="C19" s="17">
        <f t="shared" si="0"/>
        <v>38962.697865000002</v>
      </c>
      <c r="D19" s="17">
        <f t="shared" si="1"/>
        <v>3246.89148875</v>
      </c>
      <c r="E19" s="18">
        <f t="shared" si="2"/>
        <v>19.717964506578948</v>
      </c>
      <c r="F19" s="18">
        <f t="shared" si="3"/>
        <v>9.858982253289474</v>
      </c>
      <c r="G19" s="19">
        <f t="shared" si="4"/>
        <v>3.9435929013157898</v>
      </c>
      <c r="H19" s="50"/>
    </row>
    <row r="20" spans="1:8" x14ac:dyDescent="0.2">
      <c r="A20" s="8">
        <f t="shared" si="5"/>
        <v>13</v>
      </c>
      <c r="B20" s="17">
        <v>33918.949999999997</v>
      </c>
      <c r="C20" s="17">
        <f t="shared" si="0"/>
        <v>38962.697865000002</v>
      </c>
      <c r="D20" s="17">
        <f t="shared" si="1"/>
        <v>3246.89148875</v>
      </c>
      <c r="E20" s="18">
        <f t="shared" si="2"/>
        <v>19.717964506578948</v>
      </c>
      <c r="F20" s="18">
        <f t="shared" si="3"/>
        <v>9.858982253289474</v>
      </c>
      <c r="G20" s="19">
        <f t="shared" si="4"/>
        <v>3.9435929013157898</v>
      </c>
      <c r="H20" s="50"/>
    </row>
    <row r="21" spans="1:8" x14ac:dyDescent="0.2">
      <c r="A21" s="8">
        <f t="shared" si="5"/>
        <v>14</v>
      </c>
      <c r="B21" s="17">
        <v>35337.629999999997</v>
      </c>
      <c r="C21" s="17">
        <f t="shared" si="0"/>
        <v>40592.335580999999</v>
      </c>
      <c r="D21" s="17">
        <f t="shared" si="1"/>
        <v>3382.6946317500001</v>
      </c>
      <c r="E21" s="18">
        <f t="shared" si="2"/>
        <v>20.542679949898787</v>
      </c>
      <c r="F21" s="18">
        <f t="shared" si="3"/>
        <v>10.271339974949393</v>
      </c>
      <c r="G21" s="19">
        <f t="shared" si="4"/>
        <v>4.1085359899797576</v>
      </c>
      <c r="H21" s="50"/>
    </row>
    <row r="22" spans="1:8" x14ac:dyDescent="0.2">
      <c r="A22" s="8">
        <f t="shared" si="5"/>
        <v>15</v>
      </c>
      <c r="B22" s="17">
        <v>35337.629999999997</v>
      </c>
      <c r="C22" s="17">
        <f t="shared" si="0"/>
        <v>40592.335580999999</v>
      </c>
      <c r="D22" s="17">
        <f t="shared" si="1"/>
        <v>3382.6946317500001</v>
      </c>
      <c r="E22" s="18">
        <f t="shared" si="2"/>
        <v>20.542679949898787</v>
      </c>
      <c r="F22" s="18">
        <f t="shared" si="3"/>
        <v>10.271339974949393</v>
      </c>
      <c r="G22" s="19">
        <f t="shared" si="4"/>
        <v>4.1085359899797576</v>
      </c>
      <c r="H22" s="50"/>
    </row>
    <row r="23" spans="1:8" x14ac:dyDescent="0.2">
      <c r="A23" s="8">
        <f t="shared" si="5"/>
        <v>16</v>
      </c>
      <c r="B23" s="17">
        <v>36756.31</v>
      </c>
      <c r="C23" s="17">
        <f t="shared" si="0"/>
        <v>42221.973296999997</v>
      </c>
      <c r="D23" s="17">
        <f t="shared" si="1"/>
        <v>3518.4977747499997</v>
      </c>
      <c r="E23" s="18">
        <f t="shared" si="2"/>
        <v>21.367395393218622</v>
      </c>
      <c r="F23" s="18">
        <f t="shared" si="3"/>
        <v>10.683697696609311</v>
      </c>
      <c r="G23" s="19">
        <f t="shared" si="4"/>
        <v>4.2734790786437244</v>
      </c>
      <c r="H23" s="50"/>
    </row>
    <row r="24" spans="1:8" x14ac:dyDescent="0.2">
      <c r="A24" s="8">
        <f t="shared" si="5"/>
        <v>17</v>
      </c>
      <c r="B24" s="17">
        <v>36756.31</v>
      </c>
      <c r="C24" s="17">
        <f t="shared" si="0"/>
        <v>42221.973296999997</v>
      </c>
      <c r="D24" s="17">
        <f t="shared" si="1"/>
        <v>3518.4977747499997</v>
      </c>
      <c r="E24" s="18">
        <f t="shared" si="2"/>
        <v>21.367395393218622</v>
      </c>
      <c r="F24" s="18">
        <f t="shared" si="3"/>
        <v>10.683697696609311</v>
      </c>
      <c r="G24" s="19">
        <f t="shared" si="4"/>
        <v>4.2734790786437244</v>
      </c>
      <c r="H24" s="50"/>
    </row>
    <row r="25" spans="1:8" x14ac:dyDescent="0.2">
      <c r="A25" s="8">
        <f t="shared" si="5"/>
        <v>18</v>
      </c>
      <c r="B25" s="17">
        <v>38175</v>
      </c>
      <c r="C25" s="17">
        <f t="shared" si="0"/>
        <v>43851.622500000005</v>
      </c>
      <c r="D25" s="17">
        <f t="shared" si="1"/>
        <v>3654.3018750000001</v>
      </c>
      <c r="E25" s="18">
        <f t="shared" si="2"/>
        <v>22.192116649797573</v>
      </c>
      <c r="F25" s="18">
        <f t="shared" si="3"/>
        <v>11.096058324898786</v>
      </c>
      <c r="G25" s="19">
        <f t="shared" si="4"/>
        <v>4.4384233299595142</v>
      </c>
      <c r="H25" s="50"/>
    </row>
    <row r="26" spans="1:8" x14ac:dyDescent="0.2">
      <c r="A26" s="8">
        <f t="shared" si="5"/>
        <v>19</v>
      </c>
      <c r="B26" s="17">
        <v>38175</v>
      </c>
      <c r="C26" s="17">
        <f t="shared" si="0"/>
        <v>43851.622500000005</v>
      </c>
      <c r="D26" s="17">
        <f t="shared" si="1"/>
        <v>3654.3018750000001</v>
      </c>
      <c r="E26" s="18">
        <f t="shared" si="2"/>
        <v>22.192116649797573</v>
      </c>
      <c r="F26" s="18">
        <f t="shared" si="3"/>
        <v>11.096058324898786</v>
      </c>
      <c r="G26" s="19">
        <f t="shared" si="4"/>
        <v>4.4384233299595142</v>
      </c>
      <c r="H26" s="50"/>
    </row>
    <row r="27" spans="1:8" x14ac:dyDescent="0.2">
      <c r="A27" s="8">
        <f t="shared" si="5"/>
        <v>20</v>
      </c>
      <c r="B27" s="17">
        <v>39593.68</v>
      </c>
      <c r="C27" s="17">
        <f t="shared" si="0"/>
        <v>45481.260216000002</v>
      </c>
      <c r="D27" s="17">
        <f t="shared" si="1"/>
        <v>3790.1050180000002</v>
      </c>
      <c r="E27" s="18">
        <f t="shared" si="2"/>
        <v>23.016832093117412</v>
      </c>
      <c r="F27" s="18">
        <f t="shared" si="3"/>
        <v>11.508416046558706</v>
      </c>
      <c r="G27" s="19">
        <f t="shared" si="4"/>
        <v>4.6033664186234819</v>
      </c>
      <c r="H27" s="50"/>
    </row>
    <row r="28" spans="1:8" x14ac:dyDescent="0.2">
      <c r="A28" s="8">
        <f t="shared" si="5"/>
        <v>21</v>
      </c>
      <c r="B28" s="17">
        <v>39593.68</v>
      </c>
      <c r="C28" s="17">
        <f t="shared" si="0"/>
        <v>45481.260216000002</v>
      </c>
      <c r="D28" s="17">
        <f t="shared" si="1"/>
        <v>3790.1050180000002</v>
      </c>
      <c r="E28" s="18">
        <f t="shared" si="2"/>
        <v>23.016832093117412</v>
      </c>
      <c r="F28" s="18">
        <f t="shared" si="3"/>
        <v>11.508416046558706</v>
      </c>
      <c r="G28" s="19">
        <f t="shared" si="4"/>
        <v>4.6033664186234819</v>
      </c>
      <c r="H28" s="50"/>
    </row>
    <row r="29" spans="1:8" x14ac:dyDescent="0.2">
      <c r="A29" s="8">
        <f t="shared" si="5"/>
        <v>22</v>
      </c>
      <c r="B29" s="17">
        <v>41012.35</v>
      </c>
      <c r="C29" s="17">
        <f t="shared" si="0"/>
        <v>47110.886445000004</v>
      </c>
      <c r="D29" s="17">
        <f t="shared" si="1"/>
        <v>3925.90720375</v>
      </c>
      <c r="E29" s="18">
        <f t="shared" si="2"/>
        <v>23.841541723178139</v>
      </c>
      <c r="F29" s="18">
        <f t="shared" si="3"/>
        <v>11.92077086158907</v>
      </c>
      <c r="G29" s="19">
        <f t="shared" si="4"/>
        <v>4.7683083446356278</v>
      </c>
      <c r="H29" s="50"/>
    </row>
    <row r="30" spans="1:8" x14ac:dyDescent="0.2">
      <c r="A30" s="8">
        <f t="shared" si="5"/>
        <v>23</v>
      </c>
      <c r="B30" s="17">
        <v>42431.05</v>
      </c>
      <c r="C30" s="17">
        <f t="shared" si="0"/>
        <v>48740.547135000008</v>
      </c>
      <c r="D30" s="17">
        <f t="shared" si="1"/>
        <v>4061.7122612500007</v>
      </c>
      <c r="E30" s="18">
        <f t="shared" si="2"/>
        <v>24.666268793016197</v>
      </c>
      <c r="F30" s="18">
        <f t="shared" si="3"/>
        <v>12.333134396508099</v>
      </c>
      <c r="G30" s="19">
        <f t="shared" si="4"/>
        <v>4.9332537586032394</v>
      </c>
      <c r="H30" s="50"/>
    </row>
    <row r="31" spans="1:8" x14ac:dyDescent="0.2">
      <c r="A31" s="8">
        <f t="shared" si="5"/>
        <v>24</v>
      </c>
      <c r="B31" s="17">
        <v>43849.72</v>
      </c>
      <c r="C31" s="17">
        <f t="shared" si="0"/>
        <v>50370.173364000002</v>
      </c>
      <c r="D31" s="17">
        <f t="shared" si="1"/>
        <v>4197.5144470000005</v>
      </c>
      <c r="E31" s="18">
        <f t="shared" si="2"/>
        <v>25.490978423076925</v>
      </c>
      <c r="F31" s="18">
        <f t="shared" si="3"/>
        <v>12.745489211538462</v>
      </c>
      <c r="G31" s="19">
        <f t="shared" si="4"/>
        <v>5.0981956846153853</v>
      </c>
      <c r="H31" s="50"/>
    </row>
    <row r="32" spans="1:8" x14ac:dyDescent="0.2">
      <c r="A32" s="8">
        <f t="shared" si="5"/>
        <v>25</v>
      </c>
      <c r="B32" s="17">
        <v>43929.279999999999</v>
      </c>
      <c r="C32" s="17">
        <f t="shared" si="0"/>
        <v>50461.563935999999</v>
      </c>
      <c r="D32" s="17">
        <f t="shared" si="1"/>
        <v>4205.1303280000002</v>
      </c>
      <c r="E32" s="18">
        <f t="shared" si="2"/>
        <v>25.537228712550608</v>
      </c>
      <c r="F32" s="18">
        <f t="shared" si="3"/>
        <v>12.768614356275304</v>
      </c>
      <c r="G32" s="19">
        <f t="shared" si="4"/>
        <v>5.1074457425101212</v>
      </c>
      <c r="H32" s="50"/>
    </row>
    <row r="33" spans="1:8" x14ac:dyDescent="0.2">
      <c r="A33" s="8">
        <f t="shared" si="5"/>
        <v>26</v>
      </c>
      <c r="B33" s="17">
        <v>44003</v>
      </c>
      <c r="C33" s="17">
        <f t="shared" si="0"/>
        <v>50546.246100000004</v>
      </c>
      <c r="D33" s="17">
        <f t="shared" si="1"/>
        <v>4212.187175</v>
      </c>
      <c r="E33" s="18">
        <f t="shared" si="2"/>
        <v>25.580084058704454</v>
      </c>
      <c r="F33" s="18">
        <f t="shared" si="3"/>
        <v>12.790042029352227</v>
      </c>
      <c r="G33" s="19">
        <f t="shared" si="4"/>
        <v>5.1160168117408906</v>
      </c>
      <c r="H33" s="50"/>
    </row>
    <row r="34" spans="1:8" x14ac:dyDescent="0.2">
      <c r="A34" s="8">
        <f t="shared" si="5"/>
        <v>27</v>
      </c>
      <c r="B34" s="17">
        <v>44071.29</v>
      </c>
      <c r="C34" s="17">
        <f t="shared" si="0"/>
        <v>50624.690823000004</v>
      </c>
      <c r="D34" s="17">
        <f t="shared" si="1"/>
        <v>4218.7242352500007</v>
      </c>
      <c r="E34" s="18">
        <f t="shared" si="2"/>
        <v>25.619782805161947</v>
      </c>
      <c r="F34" s="18">
        <f t="shared" si="3"/>
        <v>12.809891402580973</v>
      </c>
      <c r="G34" s="19">
        <f t="shared" si="4"/>
        <v>5.1239565610323892</v>
      </c>
      <c r="H34" s="50"/>
    </row>
    <row r="35" spans="1:8" x14ac:dyDescent="0.2">
      <c r="A35" s="8">
        <f t="shared" si="5"/>
        <v>28</v>
      </c>
      <c r="B35" s="17">
        <v>44134.57</v>
      </c>
      <c r="C35" s="17">
        <f t="shared" si="0"/>
        <v>50697.380559000005</v>
      </c>
      <c r="D35" s="17">
        <f t="shared" si="1"/>
        <v>4224.7817132500004</v>
      </c>
      <c r="E35" s="18">
        <f t="shared" si="2"/>
        <v>25.65656910880567</v>
      </c>
      <c r="F35" s="18">
        <f t="shared" si="3"/>
        <v>12.828284554402835</v>
      </c>
      <c r="G35" s="19">
        <f t="shared" si="4"/>
        <v>5.1313138217611343</v>
      </c>
      <c r="H35" s="50"/>
    </row>
    <row r="36" spans="1:8" x14ac:dyDescent="0.2">
      <c r="A36" s="8">
        <f t="shared" si="5"/>
        <v>29</v>
      </c>
      <c r="B36" s="17">
        <v>44193.15</v>
      </c>
      <c r="C36" s="17">
        <f t="shared" si="0"/>
        <v>50764.671405000001</v>
      </c>
      <c r="D36" s="17">
        <f t="shared" si="1"/>
        <v>4230.3892837500007</v>
      </c>
      <c r="E36" s="18">
        <f t="shared" si="2"/>
        <v>25.690623180668016</v>
      </c>
      <c r="F36" s="18">
        <f t="shared" si="3"/>
        <v>12.845311590334008</v>
      </c>
      <c r="G36" s="19">
        <f t="shared" si="4"/>
        <v>5.138124636133603</v>
      </c>
      <c r="H36" s="50"/>
    </row>
    <row r="37" spans="1:8" x14ac:dyDescent="0.2">
      <c r="A37" s="8">
        <f t="shared" si="5"/>
        <v>30</v>
      </c>
      <c r="B37" s="17">
        <v>44247.47</v>
      </c>
      <c r="C37" s="17">
        <f t="shared" si="0"/>
        <v>50827.068789000004</v>
      </c>
      <c r="D37" s="17">
        <f t="shared" si="1"/>
        <v>4235.5890657500004</v>
      </c>
      <c r="E37" s="18">
        <f t="shared" si="2"/>
        <v>25.7222008041498</v>
      </c>
      <c r="F37" s="18">
        <f t="shared" si="3"/>
        <v>12.8611004020749</v>
      </c>
      <c r="G37" s="19">
        <f t="shared" si="4"/>
        <v>5.1444401608299604</v>
      </c>
      <c r="H37" s="50"/>
    </row>
    <row r="38" spans="1:8" x14ac:dyDescent="0.2">
      <c r="A38" s="8">
        <f t="shared" si="5"/>
        <v>31</v>
      </c>
      <c r="B38" s="17">
        <v>44297.74</v>
      </c>
      <c r="C38" s="17">
        <f t="shared" si="0"/>
        <v>50884.813937999999</v>
      </c>
      <c r="D38" s="17">
        <f t="shared" si="1"/>
        <v>4240.4011614999999</v>
      </c>
      <c r="E38" s="18">
        <f t="shared" si="2"/>
        <v>25.751424057692308</v>
      </c>
      <c r="F38" s="18">
        <f t="shared" si="3"/>
        <v>12.875712028846154</v>
      </c>
      <c r="G38" s="19">
        <f t="shared" si="4"/>
        <v>5.1502848115384614</v>
      </c>
      <c r="H38" s="50"/>
    </row>
    <row r="39" spans="1:8" x14ac:dyDescent="0.2">
      <c r="A39" s="8">
        <f t="shared" si="5"/>
        <v>32</v>
      </c>
      <c r="B39" s="17">
        <v>44344.3</v>
      </c>
      <c r="C39" s="17">
        <f t="shared" si="0"/>
        <v>50938.297410000006</v>
      </c>
      <c r="D39" s="17">
        <f t="shared" si="1"/>
        <v>4244.8581175000008</v>
      </c>
      <c r="E39" s="18">
        <f t="shared" si="2"/>
        <v>25.778490592105268</v>
      </c>
      <c r="F39" s="18">
        <f t="shared" si="3"/>
        <v>12.889245296052634</v>
      </c>
      <c r="G39" s="19">
        <f t="shared" si="4"/>
        <v>5.1556981184210535</v>
      </c>
      <c r="H39" s="50"/>
    </row>
    <row r="40" spans="1:8" x14ac:dyDescent="0.2">
      <c r="A40" s="8">
        <f t="shared" si="5"/>
        <v>33</v>
      </c>
      <c r="B40" s="17">
        <v>44387.41</v>
      </c>
      <c r="C40" s="17">
        <f t="shared" si="0"/>
        <v>50987.817867000005</v>
      </c>
      <c r="D40" s="17">
        <f t="shared" si="1"/>
        <v>4248.9848222500004</v>
      </c>
      <c r="E40" s="18">
        <f t="shared" si="2"/>
        <v>25.803551552125509</v>
      </c>
      <c r="F40" s="18">
        <f t="shared" si="3"/>
        <v>12.901775776062754</v>
      </c>
      <c r="G40" s="19">
        <f t="shared" si="4"/>
        <v>5.1607103104251015</v>
      </c>
      <c r="H40" s="50"/>
    </row>
    <row r="41" spans="1:8" x14ac:dyDescent="0.2">
      <c r="A41" s="8">
        <f t="shared" si="5"/>
        <v>34</v>
      </c>
      <c r="B41" s="17">
        <v>44427.34</v>
      </c>
      <c r="C41" s="17">
        <f t="shared" si="0"/>
        <v>51033.685458</v>
      </c>
      <c r="D41" s="17">
        <f t="shared" si="1"/>
        <v>4252.8071215</v>
      </c>
      <c r="E41" s="18">
        <f t="shared" si="2"/>
        <v>25.826763895748989</v>
      </c>
      <c r="F41" s="18">
        <f t="shared" si="3"/>
        <v>12.913381947874495</v>
      </c>
      <c r="G41" s="19">
        <f t="shared" si="4"/>
        <v>5.1653527791497975</v>
      </c>
      <c r="H41" s="50"/>
    </row>
    <row r="42" spans="1:8" x14ac:dyDescent="0.2">
      <c r="A42" s="20">
        <f t="shared" si="5"/>
        <v>35</v>
      </c>
      <c r="B42" s="21">
        <v>44464.29</v>
      </c>
      <c r="C42" s="21">
        <f t="shared" si="0"/>
        <v>51076.129923</v>
      </c>
      <c r="D42" s="21">
        <f t="shared" si="1"/>
        <v>4256.3441602500006</v>
      </c>
      <c r="E42" s="22">
        <f t="shared" si="2"/>
        <v>25.848243888157896</v>
      </c>
      <c r="F42" s="22">
        <f t="shared" si="3"/>
        <v>12.924121944078948</v>
      </c>
      <c r="G42" s="23">
        <f t="shared" si="4"/>
        <v>5.1696487776315792</v>
      </c>
      <c r="H42" s="50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2"/>
  <sheetViews>
    <sheetView zoomScaleNormal="100" workbookViewId="0">
      <selection activeCell="E4" sqref="E4:G42"/>
    </sheetView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7" width="12.28515625" style="2" customWidth="1"/>
    <col min="8" max="8" width="12.28515625" style="47" customWidth="1"/>
    <col min="9" max="16384" width="8.85546875" style="2"/>
  </cols>
  <sheetData>
    <row r="1" spans="1:8" ht="15" x14ac:dyDescent="0.25">
      <c r="A1" s="1" t="s">
        <v>11</v>
      </c>
      <c r="B1" s="1" t="s">
        <v>50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6"/>
      <c r="G4" s="42"/>
      <c r="H4" s="48"/>
    </row>
    <row r="5" spans="1:8" x14ac:dyDescent="0.2">
      <c r="A5" s="8"/>
      <c r="B5" s="9">
        <v>1</v>
      </c>
      <c r="C5" s="10"/>
      <c r="D5" s="10"/>
      <c r="E5" s="43" t="s">
        <v>5</v>
      </c>
      <c r="F5" s="51"/>
      <c r="G5" s="45"/>
      <c r="H5" s="49"/>
    </row>
    <row r="6" spans="1:8" s="16" customFormat="1" x14ac:dyDescent="0.2">
      <c r="A6" s="11"/>
      <c r="B6" s="13" t="str">
        <f>'L4'!$B$6</f>
        <v>basis 01/01/2022</v>
      </c>
      <c r="C6" s="12">
        <f>D2</f>
        <v>45261</v>
      </c>
      <c r="D6" s="12">
        <f>C6</f>
        <v>45261</v>
      </c>
      <c r="E6" s="13">
        <v>1</v>
      </c>
      <c r="F6" s="14">
        <v>0.5</v>
      </c>
      <c r="G6" s="15">
        <v>0.2</v>
      </c>
      <c r="H6" s="49"/>
    </row>
    <row r="7" spans="1:8" x14ac:dyDescent="0.2">
      <c r="A7" s="8">
        <v>0</v>
      </c>
      <c r="B7" s="17">
        <v>29736.12</v>
      </c>
      <c r="C7" s="17">
        <f t="shared" ref="C7:C42" si="0">B7*$D$3</f>
        <v>34157.881044000002</v>
      </c>
      <c r="D7" s="17">
        <f t="shared" ref="D7:D42" si="1">B7/12*$D$3</f>
        <v>2846.4900869999997</v>
      </c>
      <c r="E7" s="18">
        <f t="shared" ref="E7:E42" si="2">C7/1976</f>
        <v>17.286377046558705</v>
      </c>
      <c r="F7" s="18">
        <f>E7/2</f>
        <v>8.6431885232793526</v>
      </c>
      <c r="G7" s="19">
        <f>E7/5</f>
        <v>3.457275409311741</v>
      </c>
      <c r="H7" s="50"/>
    </row>
    <row r="8" spans="1:8" x14ac:dyDescent="0.2">
      <c r="A8" s="8">
        <f>A7+1</f>
        <v>1</v>
      </c>
      <c r="B8" s="17">
        <v>29736.12</v>
      </c>
      <c r="C8" s="17">
        <f t="shared" si="0"/>
        <v>34157.881044000002</v>
      </c>
      <c r="D8" s="17">
        <f t="shared" si="1"/>
        <v>2846.4900869999997</v>
      </c>
      <c r="E8" s="18">
        <f t="shared" si="2"/>
        <v>17.286377046558705</v>
      </c>
      <c r="F8" s="18">
        <f t="shared" ref="F8:F42" si="3">E8/2</f>
        <v>8.6431885232793526</v>
      </c>
      <c r="G8" s="19">
        <f t="shared" ref="G8:G42" si="4">E8/5</f>
        <v>3.457275409311741</v>
      </c>
      <c r="H8" s="50"/>
    </row>
    <row r="9" spans="1:8" x14ac:dyDescent="0.2">
      <c r="A9" s="8">
        <f t="shared" ref="A9:A42" si="5">A8+1</f>
        <v>2</v>
      </c>
      <c r="B9" s="17">
        <v>30483.61</v>
      </c>
      <c r="C9" s="17">
        <f t="shared" si="0"/>
        <v>35016.522807000001</v>
      </c>
      <c r="D9" s="17">
        <f t="shared" si="1"/>
        <v>2918.0435672499998</v>
      </c>
      <c r="E9" s="18">
        <f t="shared" si="2"/>
        <v>17.720912351720649</v>
      </c>
      <c r="F9" s="18">
        <f t="shared" si="3"/>
        <v>8.8604561758603246</v>
      </c>
      <c r="G9" s="19">
        <f t="shared" si="4"/>
        <v>3.54418247034413</v>
      </c>
      <c r="H9" s="50"/>
    </row>
    <row r="10" spans="1:8" x14ac:dyDescent="0.2">
      <c r="A10" s="8">
        <f t="shared" si="5"/>
        <v>3</v>
      </c>
      <c r="B10" s="17">
        <v>31614.7</v>
      </c>
      <c r="C10" s="17">
        <f t="shared" si="0"/>
        <v>36315.805890000003</v>
      </c>
      <c r="D10" s="17">
        <f t="shared" si="1"/>
        <v>3026.3171575000001</v>
      </c>
      <c r="E10" s="18">
        <f t="shared" si="2"/>
        <v>18.37844427631579</v>
      </c>
      <c r="F10" s="18">
        <f t="shared" si="3"/>
        <v>9.1892221381578949</v>
      </c>
      <c r="G10" s="19">
        <f t="shared" si="4"/>
        <v>3.6756888552631581</v>
      </c>
      <c r="H10" s="50"/>
    </row>
    <row r="11" spans="1:8" x14ac:dyDescent="0.2">
      <c r="A11" s="8">
        <f t="shared" si="5"/>
        <v>4</v>
      </c>
      <c r="B11" s="17">
        <v>32745.8</v>
      </c>
      <c r="C11" s="17">
        <f t="shared" si="0"/>
        <v>37615.100460000001</v>
      </c>
      <c r="D11" s="17">
        <f t="shared" si="1"/>
        <v>3134.5917050000003</v>
      </c>
      <c r="E11" s="18">
        <f t="shared" si="2"/>
        <v>19.035982014170042</v>
      </c>
      <c r="F11" s="18">
        <f t="shared" si="3"/>
        <v>9.5179910070850209</v>
      </c>
      <c r="G11" s="19">
        <f t="shared" si="4"/>
        <v>3.8071964028340082</v>
      </c>
      <c r="H11" s="50"/>
    </row>
    <row r="12" spans="1:8" x14ac:dyDescent="0.2">
      <c r="A12" s="8">
        <f t="shared" si="5"/>
        <v>5</v>
      </c>
      <c r="B12" s="17">
        <v>32745.8</v>
      </c>
      <c r="C12" s="17">
        <f t="shared" si="0"/>
        <v>37615.100460000001</v>
      </c>
      <c r="D12" s="17">
        <f t="shared" si="1"/>
        <v>3134.5917050000003</v>
      </c>
      <c r="E12" s="18">
        <f t="shared" si="2"/>
        <v>19.035982014170042</v>
      </c>
      <c r="F12" s="18">
        <f t="shared" si="3"/>
        <v>9.5179910070850209</v>
      </c>
      <c r="G12" s="19">
        <f t="shared" si="4"/>
        <v>3.8071964028340082</v>
      </c>
      <c r="H12" s="50"/>
    </row>
    <row r="13" spans="1:8" x14ac:dyDescent="0.2">
      <c r="A13" s="8">
        <f t="shared" si="5"/>
        <v>6</v>
      </c>
      <c r="B13" s="17">
        <v>33707.839999999997</v>
      </c>
      <c r="C13" s="17">
        <f t="shared" si="0"/>
        <v>38720.195807999997</v>
      </c>
      <c r="D13" s="17">
        <f t="shared" si="1"/>
        <v>3226.6829839999996</v>
      </c>
      <c r="E13" s="18">
        <f t="shared" si="2"/>
        <v>19.595240793522265</v>
      </c>
      <c r="F13" s="18">
        <f t="shared" si="3"/>
        <v>9.7976203967611326</v>
      </c>
      <c r="G13" s="19">
        <f t="shared" si="4"/>
        <v>3.9190481587044532</v>
      </c>
      <c r="H13" s="50"/>
    </row>
    <row r="14" spans="1:8" x14ac:dyDescent="0.2">
      <c r="A14" s="8">
        <f t="shared" si="5"/>
        <v>7</v>
      </c>
      <c r="B14" s="17">
        <v>35499.43</v>
      </c>
      <c r="C14" s="17">
        <f t="shared" si="0"/>
        <v>40778.195241000001</v>
      </c>
      <c r="D14" s="17">
        <f t="shared" si="1"/>
        <v>3398.1829367500004</v>
      </c>
      <c r="E14" s="18">
        <f t="shared" si="2"/>
        <v>20.636738482287448</v>
      </c>
      <c r="F14" s="18">
        <f t="shared" si="3"/>
        <v>10.318369241143724</v>
      </c>
      <c r="G14" s="19">
        <f t="shared" si="4"/>
        <v>4.1273476964574893</v>
      </c>
      <c r="H14" s="50"/>
    </row>
    <row r="15" spans="1:8" x14ac:dyDescent="0.2">
      <c r="A15" s="8">
        <f t="shared" si="5"/>
        <v>8</v>
      </c>
      <c r="B15" s="17">
        <v>35499.43</v>
      </c>
      <c r="C15" s="17">
        <f t="shared" si="0"/>
        <v>40778.195241000001</v>
      </c>
      <c r="D15" s="17">
        <f t="shared" si="1"/>
        <v>3398.1829367500004</v>
      </c>
      <c r="E15" s="18">
        <f t="shared" si="2"/>
        <v>20.636738482287448</v>
      </c>
      <c r="F15" s="18">
        <f t="shared" si="3"/>
        <v>10.318369241143724</v>
      </c>
      <c r="G15" s="19">
        <f t="shared" si="4"/>
        <v>4.1273476964574893</v>
      </c>
      <c r="H15" s="50"/>
    </row>
    <row r="16" spans="1:8" x14ac:dyDescent="0.2">
      <c r="A16" s="8">
        <f t="shared" si="5"/>
        <v>9</v>
      </c>
      <c r="B16" s="17">
        <v>36428.870000000003</v>
      </c>
      <c r="C16" s="17">
        <f t="shared" si="0"/>
        <v>41845.842969000005</v>
      </c>
      <c r="D16" s="17">
        <f t="shared" si="1"/>
        <v>3487.1535807500004</v>
      </c>
      <c r="E16" s="18">
        <f t="shared" si="2"/>
        <v>21.177046036943324</v>
      </c>
      <c r="F16" s="18">
        <f t="shared" si="3"/>
        <v>10.588523018471662</v>
      </c>
      <c r="G16" s="19">
        <f t="shared" si="4"/>
        <v>4.2354092073886651</v>
      </c>
      <c r="H16" s="50"/>
    </row>
    <row r="17" spans="1:8" x14ac:dyDescent="0.2">
      <c r="A17" s="8">
        <f t="shared" si="5"/>
        <v>10</v>
      </c>
      <c r="B17" s="17">
        <v>36932.120000000003</v>
      </c>
      <c r="C17" s="17">
        <f t="shared" si="0"/>
        <v>42423.926244000002</v>
      </c>
      <c r="D17" s="17">
        <f t="shared" si="1"/>
        <v>3535.3271870000003</v>
      </c>
      <c r="E17" s="18">
        <f t="shared" si="2"/>
        <v>21.469598301619435</v>
      </c>
      <c r="F17" s="18">
        <f t="shared" si="3"/>
        <v>10.734799150809717</v>
      </c>
      <c r="G17" s="19">
        <f t="shared" si="4"/>
        <v>4.2939196603238869</v>
      </c>
      <c r="H17" s="50"/>
    </row>
    <row r="18" spans="1:8" x14ac:dyDescent="0.2">
      <c r="A18" s="8">
        <f t="shared" si="5"/>
        <v>11</v>
      </c>
      <c r="B18" s="17">
        <v>37357.769999999997</v>
      </c>
      <c r="C18" s="17">
        <f t="shared" si="0"/>
        <v>42912.870398999999</v>
      </c>
      <c r="D18" s="17">
        <f t="shared" si="1"/>
        <v>3576.0725332499997</v>
      </c>
      <c r="E18" s="18">
        <f t="shared" si="2"/>
        <v>21.717039675607285</v>
      </c>
      <c r="F18" s="18">
        <f t="shared" si="3"/>
        <v>10.858519837803643</v>
      </c>
      <c r="G18" s="19">
        <f t="shared" si="4"/>
        <v>4.3434079351214567</v>
      </c>
      <c r="H18" s="50"/>
    </row>
    <row r="19" spans="1:8" x14ac:dyDescent="0.2">
      <c r="A19" s="8">
        <f t="shared" si="5"/>
        <v>12</v>
      </c>
      <c r="B19" s="17">
        <v>38544.26</v>
      </c>
      <c r="C19" s="17">
        <f t="shared" si="0"/>
        <v>44275.791462000001</v>
      </c>
      <c r="D19" s="17">
        <f t="shared" si="1"/>
        <v>3689.6492885000007</v>
      </c>
      <c r="E19" s="18">
        <f t="shared" si="2"/>
        <v>22.406777055668016</v>
      </c>
      <c r="F19" s="18">
        <f t="shared" si="3"/>
        <v>11.203388527834008</v>
      </c>
      <c r="G19" s="19">
        <f t="shared" si="4"/>
        <v>4.4813554111336034</v>
      </c>
      <c r="H19" s="50"/>
    </row>
    <row r="20" spans="1:8" x14ac:dyDescent="0.2">
      <c r="A20" s="8">
        <f t="shared" si="5"/>
        <v>13</v>
      </c>
      <c r="B20" s="17">
        <v>38544.26</v>
      </c>
      <c r="C20" s="17">
        <f t="shared" si="0"/>
        <v>44275.791462000001</v>
      </c>
      <c r="D20" s="17">
        <f t="shared" si="1"/>
        <v>3689.6492885000007</v>
      </c>
      <c r="E20" s="18">
        <f t="shared" si="2"/>
        <v>22.406777055668016</v>
      </c>
      <c r="F20" s="18">
        <f t="shared" si="3"/>
        <v>11.203388527834008</v>
      </c>
      <c r="G20" s="19">
        <f t="shared" si="4"/>
        <v>4.4813554111336034</v>
      </c>
      <c r="H20" s="50"/>
    </row>
    <row r="21" spans="1:8" x14ac:dyDescent="0.2">
      <c r="A21" s="8">
        <f t="shared" si="5"/>
        <v>14</v>
      </c>
      <c r="B21" s="17">
        <v>40156.39</v>
      </c>
      <c r="C21" s="17">
        <f t="shared" si="0"/>
        <v>46127.645193000004</v>
      </c>
      <c r="D21" s="17">
        <f t="shared" si="1"/>
        <v>3843.9704327500003</v>
      </c>
      <c r="E21" s="18">
        <f t="shared" si="2"/>
        <v>23.343949996457493</v>
      </c>
      <c r="F21" s="18">
        <f t="shared" si="3"/>
        <v>11.671974998228746</v>
      </c>
      <c r="G21" s="19">
        <f t="shared" si="4"/>
        <v>4.6687899992914987</v>
      </c>
      <c r="H21" s="50"/>
    </row>
    <row r="22" spans="1:8" x14ac:dyDescent="0.2">
      <c r="A22" s="8">
        <f t="shared" si="5"/>
        <v>15</v>
      </c>
      <c r="B22" s="17">
        <v>40156.39</v>
      </c>
      <c r="C22" s="17">
        <f t="shared" si="0"/>
        <v>46127.645193000004</v>
      </c>
      <c r="D22" s="17">
        <f t="shared" si="1"/>
        <v>3843.9704327500003</v>
      </c>
      <c r="E22" s="18">
        <f t="shared" si="2"/>
        <v>23.343949996457493</v>
      </c>
      <c r="F22" s="18">
        <f t="shared" si="3"/>
        <v>11.671974998228746</v>
      </c>
      <c r="G22" s="19">
        <f t="shared" si="4"/>
        <v>4.6687899992914987</v>
      </c>
      <c r="H22" s="50"/>
    </row>
    <row r="23" spans="1:8" x14ac:dyDescent="0.2">
      <c r="A23" s="8">
        <f t="shared" si="5"/>
        <v>16</v>
      </c>
      <c r="B23" s="17">
        <v>42415.47</v>
      </c>
      <c r="C23" s="17">
        <f t="shared" si="0"/>
        <v>48722.650389000002</v>
      </c>
      <c r="D23" s="17">
        <f t="shared" si="1"/>
        <v>4060.22086575</v>
      </c>
      <c r="E23" s="18">
        <f t="shared" si="2"/>
        <v>24.657211735323887</v>
      </c>
      <c r="F23" s="18">
        <f t="shared" si="3"/>
        <v>12.328605867661944</v>
      </c>
      <c r="G23" s="19">
        <f t="shared" si="4"/>
        <v>4.9314423470647775</v>
      </c>
      <c r="H23" s="50"/>
    </row>
    <row r="24" spans="1:8" x14ac:dyDescent="0.2">
      <c r="A24" s="8">
        <f t="shared" si="5"/>
        <v>17</v>
      </c>
      <c r="B24" s="17">
        <v>43344.37</v>
      </c>
      <c r="C24" s="17">
        <f t="shared" si="0"/>
        <v>49789.677819000004</v>
      </c>
      <c r="D24" s="17">
        <f t="shared" si="1"/>
        <v>4149.1398182500006</v>
      </c>
      <c r="E24" s="18">
        <f t="shared" si="2"/>
        <v>25.197205373987856</v>
      </c>
      <c r="F24" s="18">
        <f t="shared" si="3"/>
        <v>12.598602686993928</v>
      </c>
      <c r="G24" s="19">
        <f t="shared" si="4"/>
        <v>5.0394410747975709</v>
      </c>
      <c r="H24" s="50"/>
    </row>
    <row r="25" spans="1:8" x14ac:dyDescent="0.2">
      <c r="A25" s="8">
        <f t="shared" si="5"/>
        <v>18</v>
      </c>
      <c r="B25" s="17">
        <v>44674.400000000001</v>
      </c>
      <c r="C25" s="17">
        <f t="shared" si="0"/>
        <v>51317.483280000008</v>
      </c>
      <c r="D25" s="17">
        <f t="shared" si="1"/>
        <v>4276.45694</v>
      </c>
      <c r="E25" s="18">
        <f t="shared" si="2"/>
        <v>25.970386275303646</v>
      </c>
      <c r="F25" s="18">
        <f t="shared" si="3"/>
        <v>12.985193137651823</v>
      </c>
      <c r="G25" s="19">
        <f t="shared" si="4"/>
        <v>5.194077255060729</v>
      </c>
      <c r="H25" s="50"/>
    </row>
    <row r="26" spans="1:8" x14ac:dyDescent="0.2">
      <c r="A26" s="8">
        <f t="shared" si="5"/>
        <v>19</v>
      </c>
      <c r="B26" s="17">
        <v>45603.3</v>
      </c>
      <c r="C26" s="17">
        <f t="shared" si="0"/>
        <v>52384.510710000002</v>
      </c>
      <c r="D26" s="17">
        <f t="shared" si="1"/>
        <v>4365.3758925000002</v>
      </c>
      <c r="E26" s="18">
        <f t="shared" si="2"/>
        <v>26.510379913967611</v>
      </c>
      <c r="F26" s="18">
        <f t="shared" si="3"/>
        <v>13.255189956983806</v>
      </c>
      <c r="G26" s="19">
        <f t="shared" si="4"/>
        <v>5.3020759827935224</v>
      </c>
      <c r="H26" s="50"/>
    </row>
    <row r="27" spans="1:8" x14ac:dyDescent="0.2">
      <c r="A27" s="8">
        <f t="shared" si="5"/>
        <v>20</v>
      </c>
      <c r="B27" s="17">
        <v>45603.3</v>
      </c>
      <c r="C27" s="17">
        <f t="shared" si="0"/>
        <v>52384.510710000002</v>
      </c>
      <c r="D27" s="17">
        <f t="shared" si="1"/>
        <v>4365.3758925000002</v>
      </c>
      <c r="E27" s="18">
        <f t="shared" si="2"/>
        <v>26.510379913967611</v>
      </c>
      <c r="F27" s="18">
        <f t="shared" si="3"/>
        <v>13.255189956983806</v>
      </c>
      <c r="G27" s="19">
        <f t="shared" si="4"/>
        <v>5.3020759827935224</v>
      </c>
      <c r="H27" s="50"/>
    </row>
    <row r="28" spans="1:8" x14ac:dyDescent="0.2">
      <c r="A28" s="8">
        <f t="shared" si="5"/>
        <v>21</v>
      </c>
      <c r="B28" s="17">
        <v>46532.2</v>
      </c>
      <c r="C28" s="17">
        <f t="shared" si="0"/>
        <v>53451.538139999997</v>
      </c>
      <c r="D28" s="17">
        <f t="shared" si="1"/>
        <v>4454.2948449999994</v>
      </c>
      <c r="E28" s="18">
        <f t="shared" si="2"/>
        <v>27.050373552631577</v>
      </c>
      <c r="F28" s="18">
        <f t="shared" si="3"/>
        <v>13.525186776315788</v>
      </c>
      <c r="G28" s="19">
        <f t="shared" si="4"/>
        <v>5.4100747105263149</v>
      </c>
      <c r="H28" s="50"/>
    </row>
    <row r="29" spans="1:8" x14ac:dyDescent="0.2">
      <c r="A29" s="8">
        <f t="shared" si="5"/>
        <v>22</v>
      </c>
      <c r="B29" s="17">
        <v>46604.95</v>
      </c>
      <c r="C29" s="17">
        <f t="shared" si="0"/>
        <v>53535.106065</v>
      </c>
      <c r="D29" s="17">
        <f t="shared" si="1"/>
        <v>4461.25883875</v>
      </c>
      <c r="E29" s="18">
        <f t="shared" si="2"/>
        <v>27.092665012651821</v>
      </c>
      <c r="F29" s="18">
        <f t="shared" si="3"/>
        <v>13.546332506325911</v>
      </c>
      <c r="G29" s="19">
        <f t="shared" si="4"/>
        <v>5.4185330025303644</v>
      </c>
      <c r="H29" s="50"/>
    </row>
    <row r="30" spans="1:8" x14ac:dyDescent="0.2">
      <c r="A30" s="8">
        <f t="shared" si="5"/>
        <v>23</v>
      </c>
      <c r="B30" s="17">
        <v>48217.09</v>
      </c>
      <c r="C30" s="17">
        <f t="shared" si="0"/>
        <v>55386.971282999999</v>
      </c>
      <c r="D30" s="17">
        <f t="shared" si="1"/>
        <v>4615.5809402499999</v>
      </c>
      <c r="E30" s="18">
        <f t="shared" si="2"/>
        <v>28.029843766700406</v>
      </c>
      <c r="F30" s="18">
        <f t="shared" si="3"/>
        <v>14.014921883350203</v>
      </c>
      <c r="G30" s="19">
        <f t="shared" si="4"/>
        <v>5.6059687533400808</v>
      </c>
      <c r="H30" s="50"/>
    </row>
    <row r="31" spans="1:8" x14ac:dyDescent="0.2">
      <c r="A31" s="8">
        <f t="shared" si="5"/>
        <v>24</v>
      </c>
      <c r="B31" s="17">
        <v>49829.24</v>
      </c>
      <c r="C31" s="17">
        <f t="shared" si="0"/>
        <v>57238.847988000001</v>
      </c>
      <c r="D31" s="17">
        <f t="shared" si="1"/>
        <v>4769.9039990000001</v>
      </c>
      <c r="E31" s="18">
        <f t="shared" si="2"/>
        <v>28.967028334008099</v>
      </c>
      <c r="F31" s="18">
        <f t="shared" si="3"/>
        <v>14.483514167004049</v>
      </c>
      <c r="G31" s="19">
        <f t="shared" si="4"/>
        <v>5.7934056668016201</v>
      </c>
      <c r="H31" s="50"/>
    </row>
    <row r="32" spans="1:8" x14ac:dyDescent="0.2">
      <c r="A32" s="8">
        <f t="shared" si="5"/>
        <v>25</v>
      </c>
      <c r="B32" s="17">
        <v>49919.64</v>
      </c>
      <c r="C32" s="17">
        <f t="shared" si="0"/>
        <v>57342.690468000001</v>
      </c>
      <c r="D32" s="17">
        <f t="shared" si="1"/>
        <v>4778.5575390000004</v>
      </c>
      <c r="E32" s="18">
        <f t="shared" si="2"/>
        <v>29.019580196356277</v>
      </c>
      <c r="F32" s="18">
        <f t="shared" si="3"/>
        <v>14.509790098178138</v>
      </c>
      <c r="G32" s="19">
        <f t="shared" si="4"/>
        <v>5.8039160392712557</v>
      </c>
      <c r="H32" s="50"/>
    </row>
    <row r="33" spans="1:8" x14ac:dyDescent="0.2">
      <c r="A33" s="8">
        <f t="shared" si="5"/>
        <v>26</v>
      </c>
      <c r="B33" s="17">
        <v>50003.41</v>
      </c>
      <c r="C33" s="17">
        <f t="shared" si="0"/>
        <v>57438.917067000009</v>
      </c>
      <c r="D33" s="17">
        <f t="shared" si="1"/>
        <v>4786.5764222500002</v>
      </c>
      <c r="E33" s="18">
        <f t="shared" si="2"/>
        <v>29.068277867914986</v>
      </c>
      <c r="F33" s="18">
        <f t="shared" si="3"/>
        <v>14.534138933957493</v>
      </c>
      <c r="G33" s="19">
        <f t="shared" si="4"/>
        <v>5.8136555735829969</v>
      </c>
      <c r="H33" s="50"/>
    </row>
    <row r="34" spans="1:8" x14ac:dyDescent="0.2">
      <c r="A34" s="8">
        <f t="shared" si="5"/>
        <v>27</v>
      </c>
      <c r="B34" s="17">
        <v>50081.02</v>
      </c>
      <c r="C34" s="17">
        <f t="shared" si="0"/>
        <v>57528.067673999998</v>
      </c>
      <c r="D34" s="17">
        <f t="shared" si="1"/>
        <v>4794.0056395000001</v>
      </c>
      <c r="E34" s="18">
        <f t="shared" si="2"/>
        <v>29.113394571862347</v>
      </c>
      <c r="F34" s="18">
        <f t="shared" si="3"/>
        <v>14.556697285931174</v>
      </c>
      <c r="G34" s="19">
        <f t="shared" si="4"/>
        <v>5.8226789143724691</v>
      </c>
      <c r="H34" s="50"/>
    </row>
    <row r="35" spans="1:8" x14ac:dyDescent="0.2">
      <c r="A35" s="8">
        <f t="shared" si="5"/>
        <v>28</v>
      </c>
      <c r="B35" s="17">
        <v>50152.92</v>
      </c>
      <c r="C35" s="17">
        <f t="shared" si="0"/>
        <v>57610.659204000003</v>
      </c>
      <c r="D35" s="17">
        <f t="shared" si="1"/>
        <v>4800.8882670000003</v>
      </c>
      <c r="E35" s="18">
        <f t="shared" si="2"/>
        <v>29.155191904858302</v>
      </c>
      <c r="F35" s="18">
        <f t="shared" si="3"/>
        <v>14.577595952429151</v>
      </c>
      <c r="G35" s="19">
        <f t="shared" si="4"/>
        <v>5.8310383809716608</v>
      </c>
      <c r="H35" s="50"/>
    </row>
    <row r="36" spans="1:8" x14ac:dyDescent="0.2">
      <c r="A36" s="8">
        <f t="shared" si="5"/>
        <v>29</v>
      </c>
      <c r="B36" s="17">
        <v>50219.5</v>
      </c>
      <c r="C36" s="17">
        <f t="shared" si="0"/>
        <v>57687.139650000005</v>
      </c>
      <c r="D36" s="17">
        <f t="shared" si="1"/>
        <v>4807.2616374999998</v>
      </c>
      <c r="E36" s="18">
        <f t="shared" si="2"/>
        <v>29.193896584008101</v>
      </c>
      <c r="F36" s="18">
        <f t="shared" si="3"/>
        <v>14.596948292004051</v>
      </c>
      <c r="G36" s="19">
        <f t="shared" si="4"/>
        <v>5.8387793168016202</v>
      </c>
      <c r="H36" s="50"/>
    </row>
    <row r="37" spans="1:8" x14ac:dyDescent="0.2">
      <c r="A37" s="8">
        <f t="shared" si="5"/>
        <v>30</v>
      </c>
      <c r="B37" s="17">
        <v>50281.23</v>
      </c>
      <c r="C37" s="17">
        <f t="shared" si="0"/>
        <v>57758.048901000009</v>
      </c>
      <c r="D37" s="17">
        <f t="shared" si="1"/>
        <v>4813.1707417500002</v>
      </c>
      <c r="E37" s="18">
        <f t="shared" si="2"/>
        <v>29.229781832489884</v>
      </c>
      <c r="F37" s="18">
        <f t="shared" si="3"/>
        <v>14.614890916244942</v>
      </c>
      <c r="G37" s="19">
        <f t="shared" si="4"/>
        <v>5.845956366497977</v>
      </c>
      <c r="H37" s="50"/>
    </row>
    <row r="38" spans="1:8" x14ac:dyDescent="0.2">
      <c r="A38" s="8">
        <f t="shared" si="5"/>
        <v>31</v>
      </c>
      <c r="B38" s="17">
        <v>50338.35</v>
      </c>
      <c r="C38" s="17">
        <f t="shared" si="0"/>
        <v>57823.662645000004</v>
      </c>
      <c r="D38" s="17">
        <f t="shared" si="1"/>
        <v>4818.63855375</v>
      </c>
      <c r="E38" s="18">
        <f t="shared" si="2"/>
        <v>29.262987168522269</v>
      </c>
      <c r="F38" s="18">
        <f t="shared" si="3"/>
        <v>14.631493584261134</v>
      </c>
      <c r="G38" s="19">
        <f t="shared" si="4"/>
        <v>5.852597433704454</v>
      </c>
      <c r="H38" s="50"/>
    </row>
    <row r="39" spans="1:8" x14ac:dyDescent="0.2">
      <c r="A39" s="8">
        <f t="shared" si="5"/>
        <v>32</v>
      </c>
      <c r="B39" s="17">
        <v>50391.26</v>
      </c>
      <c r="C39" s="17">
        <f t="shared" si="0"/>
        <v>57884.440362000008</v>
      </c>
      <c r="D39" s="17">
        <f t="shared" si="1"/>
        <v>4823.7033634999998</v>
      </c>
      <c r="E39" s="18">
        <f t="shared" si="2"/>
        <v>29.293745122469641</v>
      </c>
      <c r="F39" s="18">
        <f t="shared" si="3"/>
        <v>14.646872561234821</v>
      </c>
      <c r="G39" s="19">
        <f t="shared" si="4"/>
        <v>5.8587490244939282</v>
      </c>
      <c r="H39" s="50"/>
    </row>
    <row r="40" spans="1:8" x14ac:dyDescent="0.2">
      <c r="A40" s="8">
        <f t="shared" si="5"/>
        <v>33</v>
      </c>
      <c r="B40" s="17">
        <v>50440.24</v>
      </c>
      <c r="C40" s="17">
        <f t="shared" si="0"/>
        <v>57940.703688000001</v>
      </c>
      <c r="D40" s="17">
        <f t="shared" si="1"/>
        <v>4828.3919740000001</v>
      </c>
      <c r="E40" s="18">
        <f t="shared" si="2"/>
        <v>29.322218465587046</v>
      </c>
      <c r="F40" s="18">
        <f t="shared" si="3"/>
        <v>14.661109232793523</v>
      </c>
      <c r="G40" s="19">
        <f t="shared" si="4"/>
        <v>5.8644436931174093</v>
      </c>
      <c r="H40" s="50"/>
    </row>
    <row r="41" spans="1:8" x14ac:dyDescent="0.2">
      <c r="A41" s="8">
        <f t="shared" si="5"/>
        <v>34</v>
      </c>
      <c r="B41" s="17">
        <v>50485.62</v>
      </c>
      <c r="C41" s="17">
        <f t="shared" si="0"/>
        <v>57992.831694000008</v>
      </c>
      <c r="D41" s="17">
        <f t="shared" si="1"/>
        <v>4832.7359745000003</v>
      </c>
      <c r="E41" s="18">
        <f t="shared" si="2"/>
        <v>29.348599035425107</v>
      </c>
      <c r="F41" s="18">
        <f t="shared" si="3"/>
        <v>14.674299517712553</v>
      </c>
      <c r="G41" s="19">
        <f t="shared" si="4"/>
        <v>5.8697198070850209</v>
      </c>
      <c r="H41" s="50"/>
    </row>
    <row r="42" spans="1:8" x14ac:dyDescent="0.2">
      <c r="A42" s="20">
        <f t="shared" si="5"/>
        <v>35</v>
      </c>
      <c r="B42" s="21">
        <v>50527.61</v>
      </c>
      <c r="C42" s="21">
        <f t="shared" si="0"/>
        <v>58041.065607000004</v>
      </c>
      <c r="D42" s="21">
        <f t="shared" si="1"/>
        <v>4836.75546725</v>
      </c>
      <c r="E42" s="22">
        <f t="shared" si="2"/>
        <v>29.373008910425103</v>
      </c>
      <c r="F42" s="22">
        <f t="shared" si="3"/>
        <v>14.686504455212551</v>
      </c>
      <c r="G42" s="23">
        <f t="shared" si="4"/>
        <v>5.8746017820850209</v>
      </c>
      <c r="H42" s="50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2"/>
  <sheetViews>
    <sheetView zoomScaleNormal="100" workbookViewId="0">
      <selection activeCell="B3" sqref="B3"/>
    </sheetView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7" width="12.28515625" style="2" customWidth="1"/>
    <col min="8" max="8" width="12.28515625" style="47" customWidth="1"/>
    <col min="9" max="16384" width="8.85546875" style="2"/>
  </cols>
  <sheetData>
    <row r="1" spans="1:8" ht="15" x14ac:dyDescent="0.25">
      <c r="A1" s="1" t="s">
        <v>17</v>
      </c>
      <c r="B1" s="1" t="s">
        <v>51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6"/>
      <c r="G4" s="42"/>
      <c r="H4" s="48"/>
    </row>
    <row r="5" spans="1:8" x14ac:dyDescent="0.2">
      <c r="A5" s="8"/>
      <c r="B5" s="9">
        <v>1</v>
      </c>
      <c r="C5" s="10"/>
      <c r="D5" s="10"/>
      <c r="E5" s="43" t="s">
        <v>5</v>
      </c>
      <c r="F5" s="51"/>
      <c r="G5" s="45"/>
      <c r="H5" s="49"/>
    </row>
    <row r="6" spans="1:8" s="16" customFormat="1" x14ac:dyDescent="0.2">
      <c r="A6" s="11"/>
      <c r="B6" s="13" t="str">
        <f>'L4'!$B$6</f>
        <v>basis 01/01/2022</v>
      </c>
      <c r="C6" s="12">
        <f>D2</f>
        <v>45261</v>
      </c>
      <c r="D6" s="12">
        <f>C6</f>
        <v>45261</v>
      </c>
      <c r="E6" s="13">
        <v>1</v>
      </c>
      <c r="F6" s="14">
        <v>0.5</v>
      </c>
      <c r="G6" s="15">
        <v>0.2</v>
      </c>
      <c r="H6" s="49"/>
    </row>
    <row r="7" spans="1:8" x14ac:dyDescent="0.2">
      <c r="A7" s="8">
        <v>0</v>
      </c>
      <c r="B7" s="17">
        <v>25666.77</v>
      </c>
      <c r="C7" s="17">
        <f t="shared" ref="C7:C42" si="0">B7*$D$3</f>
        <v>29483.418699000002</v>
      </c>
      <c r="D7" s="17">
        <f t="shared" ref="D7:D42" si="1">B7/12*$D$3</f>
        <v>2456.9515582500003</v>
      </c>
      <c r="E7" s="18">
        <f t="shared" ref="E7:E42" si="2">C7/1976</f>
        <v>14.920758450910933</v>
      </c>
      <c r="F7" s="18">
        <f>E7/2</f>
        <v>7.4603792254554664</v>
      </c>
      <c r="G7" s="19">
        <f>E7/5</f>
        <v>2.9841516901821867</v>
      </c>
      <c r="H7" s="50"/>
    </row>
    <row r="8" spans="1:8" x14ac:dyDescent="0.2">
      <c r="A8" s="8">
        <f>A7+1</f>
        <v>1</v>
      </c>
      <c r="B8" s="17">
        <v>26136.69</v>
      </c>
      <c r="C8" s="17">
        <f t="shared" si="0"/>
        <v>30023.215802999999</v>
      </c>
      <c r="D8" s="17">
        <f t="shared" si="1"/>
        <v>2501.9346502499998</v>
      </c>
      <c r="E8" s="18">
        <f t="shared" si="2"/>
        <v>15.193935122975708</v>
      </c>
      <c r="F8" s="18">
        <f t="shared" ref="F8:F42" si="3">E8/2</f>
        <v>7.5969675614878538</v>
      </c>
      <c r="G8" s="19">
        <f t="shared" ref="G8:G42" si="4">E8/5</f>
        <v>3.0387870245951416</v>
      </c>
      <c r="H8" s="50"/>
    </row>
    <row r="9" spans="1:8" x14ac:dyDescent="0.2">
      <c r="A9" s="8">
        <f t="shared" ref="A9:A42" si="5">A8+1</f>
        <v>2</v>
      </c>
      <c r="B9" s="17">
        <v>26669.59</v>
      </c>
      <c r="C9" s="17">
        <f t="shared" si="0"/>
        <v>30635.358033</v>
      </c>
      <c r="D9" s="17">
        <f t="shared" si="1"/>
        <v>2552.94650275</v>
      </c>
      <c r="E9" s="18">
        <f t="shared" si="2"/>
        <v>15.503723700910932</v>
      </c>
      <c r="F9" s="18">
        <f t="shared" si="3"/>
        <v>7.7518618504554659</v>
      </c>
      <c r="G9" s="19">
        <f t="shared" si="4"/>
        <v>3.1007447401821864</v>
      </c>
      <c r="H9" s="50"/>
    </row>
    <row r="10" spans="1:8" x14ac:dyDescent="0.2">
      <c r="A10" s="8">
        <f t="shared" si="5"/>
        <v>3</v>
      </c>
      <c r="B10" s="17">
        <v>27625.45</v>
      </c>
      <c r="C10" s="17">
        <f t="shared" si="0"/>
        <v>31733.354415000002</v>
      </c>
      <c r="D10" s="17">
        <f t="shared" si="1"/>
        <v>2644.4462012500003</v>
      </c>
      <c r="E10" s="18">
        <f t="shared" si="2"/>
        <v>16.059389886133605</v>
      </c>
      <c r="F10" s="18">
        <f t="shared" si="3"/>
        <v>8.0296949430668025</v>
      </c>
      <c r="G10" s="19">
        <f t="shared" si="4"/>
        <v>3.2118779772267212</v>
      </c>
      <c r="H10" s="50"/>
    </row>
    <row r="11" spans="1:8" x14ac:dyDescent="0.2">
      <c r="A11" s="8">
        <f t="shared" si="5"/>
        <v>4</v>
      </c>
      <c r="B11" s="17">
        <v>28575.57</v>
      </c>
      <c r="C11" s="17">
        <f t="shared" si="0"/>
        <v>32824.757258999998</v>
      </c>
      <c r="D11" s="17">
        <f t="shared" si="1"/>
        <v>2735.3964382500003</v>
      </c>
      <c r="E11" s="18">
        <f t="shared" si="2"/>
        <v>16.611719260627531</v>
      </c>
      <c r="F11" s="18">
        <f t="shared" si="3"/>
        <v>8.3058596303137655</v>
      </c>
      <c r="G11" s="19">
        <f t="shared" si="4"/>
        <v>3.3223438521255062</v>
      </c>
      <c r="H11" s="50"/>
    </row>
    <row r="12" spans="1:8" x14ac:dyDescent="0.2">
      <c r="A12" s="8">
        <f t="shared" si="5"/>
        <v>5</v>
      </c>
      <c r="B12" s="17">
        <v>28581.3</v>
      </c>
      <c r="C12" s="17">
        <f t="shared" si="0"/>
        <v>32831.339310000003</v>
      </c>
      <c r="D12" s="17">
        <f t="shared" si="1"/>
        <v>2735.9449425000003</v>
      </c>
      <c r="E12" s="18">
        <f t="shared" si="2"/>
        <v>16.615050258097167</v>
      </c>
      <c r="F12" s="18">
        <f t="shared" si="3"/>
        <v>8.3075251290485834</v>
      </c>
      <c r="G12" s="19">
        <f t="shared" si="4"/>
        <v>3.3230100516194332</v>
      </c>
      <c r="H12" s="50"/>
    </row>
    <row r="13" spans="1:8" x14ac:dyDescent="0.2">
      <c r="A13" s="8">
        <f t="shared" si="5"/>
        <v>6</v>
      </c>
      <c r="B13" s="17">
        <v>29736.12</v>
      </c>
      <c r="C13" s="17">
        <f t="shared" si="0"/>
        <v>34157.881044000002</v>
      </c>
      <c r="D13" s="17">
        <f t="shared" si="1"/>
        <v>2846.4900869999997</v>
      </c>
      <c r="E13" s="18">
        <f t="shared" si="2"/>
        <v>17.286377046558705</v>
      </c>
      <c r="F13" s="18">
        <f t="shared" si="3"/>
        <v>8.6431885232793526</v>
      </c>
      <c r="G13" s="19">
        <f t="shared" si="4"/>
        <v>3.457275409311741</v>
      </c>
      <c r="H13" s="50"/>
    </row>
    <row r="14" spans="1:8" x14ac:dyDescent="0.2">
      <c r="A14" s="8">
        <f t="shared" si="5"/>
        <v>7</v>
      </c>
      <c r="B14" s="17">
        <v>29736.12</v>
      </c>
      <c r="C14" s="17">
        <f t="shared" si="0"/>
        <v>34157.881044000002</v>
      </c>
      <c r="D14" s="17">
        <f t="shared" si="1"/>
        <v>2846.4900869999997</v>
      </c>
      <c r="E14" s="18">
        <f t="shared" si="2"/>
        <v>17.286377046558705</v>
      </c>
      <c r="F14" s="18">
        <f t="shared" si="3"/>
        <v>8.6431885232793526</v>
      </c>
      <c r="G14" s="19">
        <f t="shared" si="4"/>
        <v>3.457275409311741</v>
      </c>
      <c r="H14" s="50"/>
    </row>
    <row r="15" spans="1:8" x14ac:dyDescent="0.2">
      <c r="A15" s="8">
        <f t="shared" si="5"/>
        <v>8</v>
      </c>
      <c r="B15" s="17">
        <v>30650.73</v>
      </c>
      <c r="C15" s="17">
        <f t="shared" si="0"/>
        <v>35208.493551</v>
      </c>
      <c r="D15" s="17">
        <f t="shared" si="1"/>
        <v>2934.0411292500003</v>
      </c>
      <c r="E15" s="18">
        <f t="shared" si="2"/>
        <v>17.818063537955464</v>
      </c>
      <c r="F15" s="18">
        <f t="shared" si="3"/>
        <v>8.9090317689777319</v>
      </c>
      <c r="G15" s="19">
        <f t="shared" si="4"/>
        <v>3.5636127075910928</v>
      </c>
      <c r="H15" s="50"/>
    </row>
    <row r="16" spans="1:8" x14ac:dyDescent="0.2">
      <c r="A16" s="8">
        <f t="shared" si="5"/>
        <v>9</v>
      </c>
      <c r="B16" s="17">
        <v>30665.43</v>
      </c>
      <c r="C16" s="17">
        <f t="shared" si="0"/>
        <v>35225.379441000005</v>
      </c>
      <c r="D16" s="17">
        <f t="shared" si="1"/>
        <v>2935.4482867500001</v>
      </c>
      <c r="E16" s="18">
        <f t="shared" si="2"/>
        <v>17.826609028846157</v>
      </c>
      <c r="F16" s="18">
        <f t="shared" si="3"/>
        <v>8.9133045144230785</v>
      </c>
      <c r="G16" s="19">
        <f t="shared" si="4"/>
        <v>3.5653218057692313</v>
      </c>
      <c r="H16" s="50"/>
    </row>
    <row r="17" spans="1:8" x14ac:dyDescent="0.2">
      <c r="A17" s="8">
        <f t="shared" si="5"/>
        <v>10</v>
      </c>
      <c r="B17" s="17">
        <v>32019.63</v>
      </c>
      <c r="C17" s="17">
        <f t="shared" si="0"/>
        <v>36780.948981000001</v>
      </c>
      <c r="D17" s="17">
        <f t="shared" si="1"/>
        <v>3065.0790817500006</v>
      </c>
      <c r="E17" s="18">
        <f t="shared" si="2"/>
        <v>18.613840577429151</v>
      </c>
      <c r="F17" s="18">
        <f t="shared" si="3"/>
        <v>9.3069202887145757</v>
      </c>
      <c r="G17" s="19">
        <f t="shared" si="4"/>
        <v>3.7227681154858301</v>
      </c>
      <c r="H17" s="50"/>
    </row>
    <row r="18" spans="1:8" x14ac:dyDescent="0.2">
      <c r="A18" s="8">
        <f t="shared" si="5"/>
        <v>11</v>
      </c>
      <c r="B18" s="17">
        <v>32034.35</v>
      </c>
      <c r="C18" s="17">
        <f t="shared" si="0"/>
        <v>36797.857844999999</v>
      </c>
      <c r="D18" s="17">
        <f t="shared" si="1"/>
        <v>3066.48815375</v>
      </c>
      <c r="E18" s="18">
        <f t="shared" si="2"/>
        <v>18.622397694838057</v>
      </c>
      <c r="F18" s="18">
        <f t="shared" si="3"/>
        <v>9.3111988474190284</v>
      </c>
      <c r="G18" s="19">
        <f t="shared" si="4"/>
        <v>3.7244795389676115</v>
      </c>
      <c r="H18" s="50"/>
    </row>
    <row r="19" spans="1:8" x14ac:dyDescent="0.2">
      <c r="A19" s="8">
        <f t="shared" si="5"/>
        <v>12</v>
      </c>
      <c r="B19" s="17">
        <v>32918.76</v>
      </c>
      <c r="C19" s="17">
        <f t="shared" si="0"/>
        <v>37813.779612000006</v>
      </c>
      <c r="D19" s="17">
        <f t="shared" si="1"/>
        <v>3151.1483010000002</v>
      </c>
      <c r="E19" s="18">
        <f t="shared" si="2"/>
        <v>19.1365281437247</v>
      </c>
      <c r="F19" s="18">
        <f t="shared" si="3"/>
        <v>9.56826407186235</v>
      </c>
      <c r="G19" s="19">
        <f t="shared" si="4"/>
        <v>3.8273056287449401</v>
      </c>
      <c r="H19" s="50"/>
    </row>
    <row r="20" spans="1:8" x14ac:dyDescent="0.2">
      <c r="A20" s="8">
        <f t="shared" si="5"/>
        <v>13</v>
      </c>
      <c r="B20" s="17">
        <v>32918.76</v>
      </c>
      <c r="C20" s="17">
        <f t="shared" si="0"/>
        <v>37813.779612000006</v>
      </c>
      <c r="D20" s="17">
        <f t="shared" si="1"/>
        <v>3151.1483010000002</v>
      </c>
      <c r="E20" s="18">
        <f t="shared" si="2"/>
        <v>19.1365281437247</v>
      </c>
      <c r="F20" s="18">
        <f t="shared" si="3"/>
        <v>9.56826407186235</v>
      </c>
      <c r="G20" s="19">
        <f t="shared" si="4"/>
        <v>3.8273056287449401</v>
      </c>
      <c r="H20" s="50"/>
    </row>
    <row r="21" spans="1:8" x14ac:dyDescent="0.2">
      <c r="A21" s="8">
        <f t="shared" si="5"/>
        <v>14</v>
      </c>
      <c r="B21" s="17">
        <v>34107.360000000001</v>
      </c>
      <c r="C21" s="17">
        <f t="shared" si="0"/>
        <v>39179.124432000004</v>
      </c>
      <c r="D21" s="17">
        <f t="shared" si="1"/>
        <v>3264.9270360000005</v>
      </c>
      <c r="E21" s="18">
        <f t="shared" si="2"/>
        <v>19.827492121457492</v>
      </c>
      <c r="F21" s="18">
        <f t="shared" si="3"/>
        <v>9.9137460607287462</v>
      </c>
      <c r="G21" s="19">
        <f t="shared" si="4"/>
        <v>3.9654984242914986</v>
      </c>
      <c r="H21" s="50"/>
    </row>
    <row r="22" spans="1:8" x14ac:dyDescent="0.2">
      <c r="A22" s="8">
        <f t="shared" si="5"/>
        <v>15</v>
      </c>
      <c r="B22" s="17">
        <v>34122.080000000002</v>
      </c>
      <c r="C22" s="17">
        <f t="shared" si="0"/>
        <v>39196.033296000001</v>
      </c>
      <c r="D22" s="17">
        <f t="shared" si="1"/>
        <v>3266.336108</v>
      </c>
      <c r="E22" s="18">
        <f t="shared" si="2"/>
        <v>19.836049238866398</v>
      </c>
      <c r="F22" s="18">
        <f t="shared" si="3"/>
        <v>9.9180246194331989</v>
      </c>
      <c r="G22" s="19">
        <f t="shared" si="4"/>
        <v>3.9672098477732796</v>
      </c>
      <c r="H22" s="50"/>
    </row>
    <row r="23" spans="1:8" x14ac:dyDescent="0.2">
      <c r="A23" s="8">
        <f t="shared" si="5"/>
        <v>16</v>
      </c>
      <c r="B23" s="17">
        <v>35476.28</v>
      </c>
      <c r="C23" s="17">
        <f t="shared" si="0"/>
        <v>40751.602835999998</v>
      </c>
      <c r="D23" s="17">
        <f t="shared" si="1"/>
        <v>3395.966903</v>
      </c>
      <c r="E23" s="18">
        <f t="shared" si="2"/>
        <v>20.623280787449392</v>
      </c>
      <c r="F23" s="18">
        <f t="shared" si="3"/>
        <v>10.311640393724696</v>
      </c>
      <c r="G23" s="19">
        <f t="shared" si="4"/>
        <v>4.1246561574898788</v>
      </c>
      <c r="H23" s="50"/>
    </row>
    <row r="24" spans="1:8" x14ac:dyDescent="0.2">
      <c r="A24" s="8">
        <f t="shared" si="5"/>
        <v>17</v>
      </c>
      <c r="B24" s="17">
        <v>35490.97</v>
      </c>
      <c r="C24" s="17">
        <f t="shared" si="0"/>
        <v>40768.477239</v>
      </c>
      <c r="D24" s="17">
        <f t="shared" si="1"/>
        <v>3397.3731032500004</v>
      </c>
      <c r="E24" s="18">
        <f t="shared" si="2"/>
        <v>20.63182046508097</v>
      </c>
      <c r="F24" s="18">
        <f t="shared" si="3"/>
        <v>10.315910232540485</v>
      </c>
      <c r="G24" s="19">
        <f t="shared" si="4"/>
        <v>4.1263640930161944</v>
      </c>
      <c r="H24" s="50"/>
    </row>
    <row r="25" spans="1:8" x14ac:dyDescent="0.2">
      <c r="A25" s="8">
        <f t="shared" si="5"/>
        <v>18</v>
      </c>
      <c r="B25" s="17">
        <v>36845.17</v>
      </c>
      <c r="C25" s="17">
        <f t="shared" si="0"/>
        <v>42324.046778999997</v>
      </c>
      <c r="D25" s="17">
        <f t="shared" si="1"/>
        <v>3527.00389825</v>
      </c>
      <c r="E25" s="18">
        <f t="shared" si="2"/>
        <v>21.419052013663965</v>
      </c>
      <c r="F25" s="18">
        <f t="shared" si="3"/>
        <v>10.709526006831982</v>
      </c>
      <c r="G25" s="19">
        <f t="shared" si="4"/>
        <v>4.2838104027327928</v>
      </c>
      <c r="H25" s="50"/>
    </row>
    <row r="26" spans="1:8" x14ac:dyDescent="0.2">
      <c r="A26" s="8">
        <f t="shared" si="5"/>
        <v>19</v>
      </c>
      <c r="B26" s="17">
        <v>36859.910000000003</v>
      </c>
      <c r="C26" s="17">
        <f t="shared" si="0"/>
        <v>42340.978617000008</v>
      </c>
      <c r="D26" s="17">
        <f t="shared" si="1"/>
        <v>3528.4148847500005</v>
      </c>
      <c r="E26" s="18">
        <f t="shared" si="2"/>
        <v>21.427620757591097</v>
      </c>
      <c r="F26" s="18">
        <f t="shared" si="3"/>
        <v>10.713810378795548</v>
      </c>
      <c r="G26" s="19">
        <f t="shared" si="4"/>
        <v>4.285524151518219</v>
      </c>
      <c r="H26" s="50"/>
    </row>
    <row r="27" spans="1:8" x14ac:dyDescent="0.2">
      <c r="A27" s="8">
        <f t="shared" si="5"/>
        <v>20</v>
      </c>
      <c r="B27" s="17">
        <v>38214.1</v>
      </c>
      <c r="C27" s="17">
        <f t="shared" si="0"/>
        <v>43896.536670000001</v>
      </c>
      <c r="D27" s="17">
        <f t="shared" si="1"/>
        <v>3658.0447224999998</v>
      </c>
      <c r="E27" s="18">
        <f t="shared" si="2"/>
        <v>22.21484649291498</v>
      </c>
      <c r="F27" s="18">
        <f t="shared" si="3"/>
        <v>11.10742324645749</v>
      </c>
      <c r="G27" s="19">
        <f t="shared" si="4"/>
        <v>4.4429692985829963</v>
      </c>
      <c r="H27" s="50"/>
    </row>
    <row r="28" spans="1:8" x14ac:dyDescent="0.2">
      <c r="A28" s="8">
        <f t="shared" si="5"/>
        <v>21</v>
      </c>
      <c r="B28" s="17">
        <v>38228.79</v>
      </c>
      <c r="C28" s="17">
        <f t="shared" si="0"/>
        <v>43913.411073000003</v>
      </c>
      <c r="D28" s="17">
        <f t="shared" si="1"/>
        <v>3659.4509227500002</v>
      </c>
      <c r="E28" s="18">
        <f t="shared" si="2"/>
        <v>22.223386170546561</v>
      </c>
      <c r="F28" s="18">
        <f t="shared" si="3"/>
        <v>11.111693085273281</v>
      </c>
      <c r="G28" s="19">
        <f t="shared" si="4"/>
        <v>4.4446772341093119</v>
      </c>
      <c r="H28" s="50"/>
    </row>
    <row r="29" spans="1:8" x14ac:dyDescent="0.2">
      <c r="A29" s="8">
        <f t="shared" si="5"/>
        <v>22</v>
      </c>
      <c r="B29" s="17">
        <v>39583</v>
      </c>
      <c r="C29" s="17">
        <f t="shared" si="0"/>
        <v>45468.992100000003</v>
      </c>
      <c r="D29" s="17">
        <f t="shared" si="1"/>
        <v>3789.0826750000006</v>
      </c>
      <c r="E29" s="18">
        <f t="shared" si="2"/>
        <v>23.010623532388667</v>
      </c>
      <c r="F29" s="18">
        <f t="shared" si="3"/>
        <v>11.505311766194334</v>
      </c>
      <c r="G29" s="19">
        <f t="shared" si="4"/>
        <v>4.6021247064777331</v>
      </c>
      <c r="H29" s="50"/>
    </row>
    <row r="30" spans="1:8" x14ac:dyDescent="0.2">
      <c r="A30" s="8">
        <f t="shared" si="5"/>
        <v>23</v>
      </c>
      <c r="B30" s="17">
        <v>40951.919999999998</v>
      </c>
      <c r="C30" s="17">
        <f t="shared" si="0"/>
        <v>47041.470503999997</v>
      </c>
      <c r="D30" s="17">
        <f t="shared" si="1"/>
        <v>3920.1225420000001</v>
      </c>
      <c r="E30" s="18">
        <f t="shared" si="2"/>
        <v>23.806412198380567</v>
      </c>
      <c r="F30" s="18">
        <f t="shared" si="3"/>
        <v>11.903206099190283</v>
      </c>
      <c r="G30" s="19">
        <f t="shared" si="4"/>
        <v>4.7612824396761138</v>
      </c>
      <c r="H30" s="50"/>
    </row>
    <row r="31" spans="1:8" x14ac:dyDescent="0.2">
      <c r="A31" s="8">
        <f t="shared" si="5"/>
        <v>24</v>
      </c>
      <c r="B31" s="17">
        <v>42306.13</v>
      </c>
      <c r="C31" s="17">
        <f t="shared" si="0"/>
        <v>48597.051530999997</v>
      </c>
      <c r="D31" s="17">
        <f t="shared" si="1"/>
        <v>4049.7542942499999</v>
      </c>
      <c r="E31" s="18">
        <f t="shared" si="2"/>
        <v>24.593649560222669</v>
      </c>
      <c r="F31" s="18">
        <f t="shared" si="3"/>
        <v>12.296824780111335</v>
      </c>
      <c r="G31" s="19">
        <f t="shared" si="4"/>
        <v>4.918729912044534</v>
      </c>
      <c r="H31" s="50"/>
    </row>
    <row r="32" spans="1:8" x14ac:dyDescent="0.2">
      <c r="A32" s="8">
        <f t="shared" si="5"/>
        <v>25</v>
      </c>
      <c r="B32" s="17">
        <v>42397.59</v>
      </c>
      <c r="C32" s="17">
        <f t="shared" si="0"/>
        <v>48702.111633</v>
      </c>
      <c r="D32" s="17">
        <f t="shared" si="1"/>
        <v>4058.5093027499997</v>
      </c>
      <c r="E32" s="18">
        <f t="shared" si="2"/>
        <v>24.646817628036437</v>
      </c>
      <c r="F32" s="18">
        <f t="shared" si="3"/>
        <v>12.323408814018219</v>
      </c>
      <c r="G32" s="19">
        <f t="shared" si="4"/>
        <v>4.9293635256072879</v>
      </c>
      <c r="H32" s="50"/>
    </row>
    <row r="33" spans="1:8" x14ac:dyDescent="0.2">
      <c r="A33" s="8">
        <f t="shared" si="5"/>
        <v>26</v>
      </c>
      <c r="B33" s="17">
        <v>42468.74</v>
      </c>
      <c r="C33" s="17">
        <f t="shared" si="0"/>
        <v>48783.841637999998</v>
      </c>
      <c r="D33" s="17">
        <f t="shared" si="1"/>
        <v>4065.3201365</v>
      </c>
      <c r="E33" s="18">
        <f t="shared" si="2"/>
        <v>24.688178966599189</v>
      </c>
      <c r="F33" s="18">
        <f t="shared" si="3"/>
        <v>12.344089483299594</v>
      </c>
      <c r="G33" s="19">
        <f t="shared" si="4"/>
        <v>4.9376357933198376</v>
      </c>
      <c r="H33" s="50"/>
    </row>
    <row r="34" spans="1:8" x14ac:dyDescent="0.2">
      <c r="A34" s="8">
        <f t="shared" si="5"/>
        <v>27</v>
      </c>
      <c r="B34" s="17">
        <v>42549.47</v>
      </c>
      <c r="C34" s="17">
        <f t="shared" si="0"/>
        <v>48876.576189000007</v>
      </c>
      <c r="D34" s="17">
        <f t="shared" si="1"/>
        <v>4073.0480157500006</v>
      </c>
      <c r="E34" s="18">
        <f t="shared" si="2"/>
        <v>24.735109407388666</v>
      </c>
      <c r="F34" s="18">
        <f t="shared" si="3"/>
        <v>12.367554703694333</v>
      </c>
      <c r="G34" s="19">
        <f t="shared" si="4"/>
        <v>4.9470218814777329</v>
      </c>
      <c r="H34" s="50"/>
    </row>
    <row r="35" spans="1:8" x14ac:dyDescent="0.2">
      <c r="A35" s="8">
        <f t="shared" si="5"/>
        <v>28</v>
      </c>
      <c r="B35" s="17">
        <v>42610.559999999998</v>
      </c>
      <c r="C35" s="17">
        <f t="shared" si="0"/>
        <v>48946.750271999997</v>
      </c>
      <c r="D35" s="17">
        <f t="shared" si="1"/>
        <v>4078.8958559999996</v>
      </c>
      <c r="E35" s="18">
        <f t="shared" si="2"/>
        <v>24.770622607287446</v>
      </c>
      <c r="F35" s="18">
        <f t="shared" si="3"/>
        <v>12.385311303643723</v>
      </c>
      <c r="G35" s="19">
        <f t="shared" si="4"/>
        <v>4.9541245214574889</v>
      </c>
      <c r="H35" s="50"/>
    </row>
    <row r="36" spans="1:8" x14ac:dyDescent="0.2">
      <c r="A36" s="8">
        <f t="shared" si="5"/>
        <v>29</v>
      </c>
      <c r="B36" s="17">
        <v>42667.12</v>
      </c>
      <c r="C36" s="17">
        <f t="shared" si="0"/>
        <v>49011.720744000006</v>
      </c>
      <c r="D36" s="17">
        <f t="shared" si="1"/>
        <v>4084.3100620000005</v>
      </c>
      <c r="E36" s="18">
        <f t="shared" si="2"/>
        <v>24.80350240080972</v>
      </c>
      <c r="F36" s="18">
        <f t="shared" si="3"/>
        <v>12.40175120040486</v>
      </c>
      <c r="G36" s="19">
        <f t="shared" si="4"/>
        <v>4.9607004801619441</v>
      </c>
      <c r="H36" s="50"/>
    </row>
    <row r="37" spans="1:8" x14ac:dyDescent="0.2">
      <c r="A37" s="8">
        <f t="shared" si="5"/>
        <v>30</v>
      </c>
      <c r="B37" s="17">
        <v>42719.56</v>
      </c>
      <c r="C37" s="17">
        <f t="shared" si="0"/>
        <v>49071.958572000003</v>
      </c>
      <c r="D37" s="17">
        <f t="shared" si="1"/>
        <v>4089.3298810000001</v>
      </c>
      <c r="E37" s="18">
        <f t="shared" si="2"/>
        <v>24.833987131578947</v>
      </c>
      <c r="F37" s="18">
        <f t="shared" si="3"/>
        <v>12.416993565789474</v>
      </c>
      <c r="G37" s="19">
        <f t="shared" si="4"/>
        <v>4.9667974263157895</v>
      </c>
      <c r="H37" s="50"/>
    </row>
    <row r="38" spans="1:8" x14ac:dyDescent="0.2">
      <c r="A38" s="8">
        <f t="shared" si="5"/>
        <v>31</v>
      </c>
      <c r="B38" s="17">
        <v>42768.1</v>
      </c>
      <c r="C38" s="17">
        <f t="shared" si="0"/>
        <v>49127.716469999999</v>
      </c>
      <c r="D38" s="17">
        <f t="shared" si="1"/>
        <v>4093.9763725000003</v>
      </c>
      <c r="E38" s="18">
        <f t="shared" si="2"/>
        <v>24.862204691295545</v>
      </c>
      <c r="F38" s="18">
        <f t="shared" si="3"/>
        <v>12.431102345647773</v>
      </c>
      <c r="G38" s="19">
        <f t="shared" si="4"/>
        <v>4.9724409382591093</v>
      </c>
      <c r="H38" s="50"/>
    </row>
    <row r="39" spans="1:8" x14ac:dyDescent="0.2">
      <c r="A39" s="8">
        <f t="shared" si="5"/>
        <v>32</v>
      </c>
      <c r="B39" s="17">
        <v>42813.05</v>
      </c>
      <c r="C39" s="17">
        <f t="shared" si="0"/>
        <v>49179.350535000005</v>
      </c>
      <c r="D39" s="17">
        <f t="shared" si="1"/>
        <v>4098.279211250001</v>
      </c>
      <c r="E39" s="18">
        <f t="shared" si="2"/>
        <v>24.888335290991904</v>
      </c>
      <c r="F39" s="18">
        <f t="shared" si="3"/>
        <v>12.444167645495952</v>
      </c>
      <c r="G39" s="19">
        <f t="shared" si="4"/>
        <v>4.9776670581983806</v>
      </c>
      <c r="H39" s="50"/>
    </row>
    <row r="40" spans="1:8" x14ac:dyDescent="0.2">
      <c r="A40" s="8">
        <f t="shared" si="5"/>
        <v>33</v>
      </c>
      <c r="B40" s="17">
        <v>42854.66</v>
      </c>
      <c r="C40" s="17">
        <f t="shared" si="0"/>
        <v>49227.147942000003</v>
      </c>
      <c r="D40" s="17">
        <f t="shared" si="1"/>
        <v>4102.2623285</v>
      </c>
      <c r="E40" s="18">
        <f t="shared" si="2"/>
        <v>24.912524262145752</v>
      </c>
      <c r="F40" s="18">
        <f t="shared" si="3"/>
        <v>12.456262131072876</v>
      </c>
      <c r="G40" s="19">
        <f t="shared" si="4"/>
        <v>4.98250485242915</v>
      </c>
      <c r="H40" s="50"/>
    </row>
    <row r="41" spans="1:8" x14ac:dyDescent="0.2">
      <c r="A41" s="8">
        <f t="shared" si="5"/>
        <v>34</v>
      </c>
      <c r="B41" s="17">
        <v>42893.22</v>
      </c>
      <c r="C41" s="17">
        <f t="shared" si="0"/>
        <v>49271.441814000005</v>
      </c>
      <c r="D41" s="17">
        <f t="shared" si="1"/>
        <v>4105.9534844999998</v>
      </c>
      <c r="E41" s="18">
        <f t="shared" si="2"/>
        <v>24.934940189271259</v>
      </c>
      <c r="F41" s="18">
        <f t="shared" si="3"/>
        <v>12.46747009463563</v>
      </c>
      <c r="G41" s="19">
        <f t="shared" si="4"/>
        <v>4.9869880378542515</v>
      </c>
      <c r="H41" s="50"/>
    </row>
    <row r="42" spans="1:8" x14ac:dyDescent="0.2">
      <c r="A42" s="20">
        <f t="shared" si="5"/>
        <v>35</v>
      </c>
      <c r="B42" s="21">
        <v>42928.9</v>
      </c>
      <c r="C42" s="21">
        <f t="shared" si="0"/>
        <v>49312.427430000003</v>
      </c>
      <c r="D42" s="21">
        <f t="shared" si="1"/>
        <v>4109.3689525</v>
      </c>
      <c r="E42" s="22">
        <f t="shared" si="2"/>
        <v>24.955681897773282</v>
      </c>
      <c r="F42" s="22">
        <f t="shared" si="3"/>
        <v>12.477840948886641</v>
      </c>
      <c r="G42" s="23">
        <f t="shared" si="4"/>
        <v>4.9911363795546562</v>
      </c>
      <c r="H42" s="50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2"/>
  <sheetViews>
    <sheetView zoomScaleNormal="100" workbookViewId="0">
      <selection activeCell="B3" sqref="B3"/>
    </sheetView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7" width="12.28515625" style="2" customWidth="1"/>
    <col min="8" max="8" width="12.28515625" style="47" customWidth="1"/>
    <col min="9" max="16384" width="8.85546875" style="2"/>
  </cols>
  <sheetData>
    <row r="1" spans="1:8" ht="15" x14ac:dyDescent="0.25">
      <c r="A1" s="1" t="s">
        <v>0</v>
      </c>
      <c r="B1" s="1" t="s">
        <v>52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6"/>
      <c r="G4" s="42"/>
      <c r="H4" s="48"/>
    </row>
    <row r="5" spans="1:8" x14ac:dyDescent="0.2">
      <c r="A5" s="8"/>
      <c r="B5" s="9">
        <v>1</v>
      </c>
      <c r="C5" s="10"/>
      <c r="D5" s="10"/>
      <c r="E5" s="43" t="s">
        <v>5</v>
      </c>
      <c r="F5" s="51"/>
      <c r="G5" s="45"/>
      <c r="H5" s="49"/>
    </row>
    <row r="6" spans="1:8" s="16" customFormat="1" x14ac:dyDescent="0.2">
      <c r="A6" s="11"/>
      <c r="B6" s="13" t="str">
        <f>'L4'!$B$6</f>
        <v>basis 01/01/2022</v>
      </c>
      <c r="C6" s="12">
        <f>D2</f>
        <v>45261</v>
      </c>
      <c r="D6" s="12">
        <f>C6</f>
        <v>45261</v>
      </c>
      <c r="E6" s="13">
        <v>1</v>
      </c>
      <c r="F6" s="14">
        <v>0.5</v>
      </c>
      <c r="G6" s="15">
        <v>0.2</v>
      </c>
      <c r="H6" s="49"/>
    </row>
    <row r="7" spans="1:8" x14ac:dyDescent="0.2">
      <c r="A7" s="8">
        <v>0</v>
      </c>
      <c r="B7" s="17">
        <v>28170.69</v>
      </c>
      <c r="C7" s="17">
        <f t="shared" ref="C7:C42" si="0">B7*$D$3</f>
        <v>32359.671602999999</v>
      </c>
      <c r="D7" s="17">
        <f t="shared" ref="D7:D42" si="1">B7/12*$D$3</f>
        <v>2696.6393002499999</v>
      </c>
      <c r="E7" s="18">
        <f t="shared" ref="E7:E42" si="2">C7/1976</f>
        <v>16.376352025809716</v>
      </c>
      <c r="F7" s="18">
        <f>E7/2</f>
        <v>8.188176012904858</v>
      </c>
      <c r="G7" s="19">
        <f>E7/5</f>
        <v>3.275270405161943</v>
      </c>
      <c r="H7" s="50"/>
    </row>
    <row r="8" spans="1:8" x14ac:dyDescent="0.2">
      <c r="A8" s="8">
        <f>A7+1</f>
        <v>1</v>
      </c>
      <c r="B8" s="17">
        <v>28858.13</v>
      </c>
      <c r="C8" s="17">
        <f t="shared" si="0"/>
        <v>33149.333931000001</v>
      </c>
      <c r="D8" s="17">
        <f t="shared" si="1"/>
        <v>2762.4444942500004</v>
      </c>
      <c r="E8" s="18">
        <f t="shared" si="2"/>
        <v>16.775978710020244</v>
      </c>
      <c r="F8" s="18">
        <f t="shared" ref="F8:F42" si="3">E8/2</f>
        <v>8.3879893550101219</v>
      </c>
      <c r="G8" s="19">
        <f t="shared" ref="G8:G42" si="4">E8/5</f>
        <v>3.3551957420040486</v>
      </c>
      <c r="H8" s="50"/>
    </row>
    <row r="9" spans="1:8" x14ac:dyDescent="0.2">
      <c r="A9" s="8">
        <f t="shared" ref="A9:A42" si="5">A8+1</f>
        <v>2</v>
      </c>
      <c r="B9" s="17">
        <v>29761.26</v>
      </c>
      <c r="C9" s="17">
        <f t="shared" si="0"/>
        <v>34186.759361999997</v>
      </c>
      <c r="D9" s="17">
        <f t="shared" si="1"/>
        <v>2848.8966135000001</v>
      </c>
      <c r="E9" s="18">
        <f t="shared" si="2"/>
        <v>17.300991579959511</v>
      </c>
      <c r="F9" s="18">
        <f t="shared" si="3"/>
        <v>8.6504957899797557</v>
      </c>
      <c r="G9" s="19">
        <f t="shared" si="4"/>
        <v>3.4601983159919021</v>
      </c>
      <c r="H9" s="50"/>
    </row>
    <row r="10" spans="1:8" x14ac:dyDescent="0.2">
      <c r="A10" s="8">
        <f t="shared" si="5"/>
        <v>3</v>
      </c>
      <c r="B10" s="17">
        <v>30704.95</v>
      </c>
      <c r="C10" s="17">
        <f t="shared" si="0"/>
        <v>35270.776065000005</v>
      </c>
      <c r="D10" s="17">
        <f t="shared" si="1"/>
        <v>2939.2313387500003</v>
      </c>
      <c r="E10" s="18">
        <f t="shared" si="2"/>
        <v>17.849583028846158</v>
      </c>
      <c r="F10" s="18">
        <f t="shared" si="3"/>
        <v>8.9247915144230792</v>
      </c>
      <c r="G10" s="19">
        <f t="shared" si="4"/>
        <v>3.5699166057692318</v>
      </c>
      <c r="H10" s="50"/>
    </row>
    <row r="11" spans="1:8" x14ac:dyDescent="0.2">
      <c r="A11" s="8">
        <f t="shared" si="5"/>
        <v>4</v>
      </c>
      <c r="B11" s="17">
        <v>31559.66</v>
      </c>
      <c r="C11" s="17">
        <f t="shared" si="0"/>
        <v>36252.581442000002</v>
      </c>
      <c r="D11" s="17">
        <f t="shared" si="1"/>
        <v>3021.0484535000005</v>
      </c>
      <c r="E11" s="18">
        <f t="shared" si="2"/>
        <v>18.34644809817814</v>
      </c>
      <c r="F11" s="18">
        <f t="shared" si="3"/>
        <v>9.17322404908907</v>
      </c>
      <c r="G11" s="19">
        <f t="shared" si="4"/>
        <v>3.6692896196356282</v>
      </c>
      <c r="H11" s="50"/>
    </row>
    <row r="12" spans="1:8" x14ac:dyDescent="0.2">
      <c r="A12" s="8">
        <f t="shared" si="5"/>
        <v>5</v>
      </c>
      <c r="B12" s="17">
        <v>31967.78</v>
      </c>
      <c r="C12" s="17">
        <f t="shared" si="0"/>
        <v>36721.388886000001</v>
      </c>
      <c r="D12" s="17">
        <f t="shared" si="1"/>
        <v>3060.1157404999999</v>
      </c>
      <c r="E12" s="18">
        <f t="shared" si="2"/>
        <v>18.583698828947369</v>
      </c>
      <c r="F12" s="18">
        <f t="shared" si="3"/>
        <v>9.2918494144736847</v>
      </c>
      <c r="G12" s="19">
        <f t="shared" si="4"/>
        <v>3.7167397657894741</v>
      </c>
      <c r="H12" s="50"/>
    </row>
    <row r="13" spans="1:8" x14ac:dyDescent="0.2">
      <c r="A13" s="8">
        <f t="shared" si="5"/>
        <v>6</v>
      </c>
      <c r="B13" s="17">
        <v>32801.93</v>
      </c>
      <c r="C13" s="17">
        <f t="shared" si="0"/>
        <v>37679.576991000002</v>
      </c>
      <c r="D13" s="17">
        <f t="shared" si="1"/>
        <v>3139.9647492500003</v>
      </c>
      <c r="E13" s="18">
        <f t="shared" si="2"/>
        <v>19.068611837550609</v>
      </c>
      <c r="F13" s="18">
        <f t="shared" si="3"/>
        <v>9.5343059187753045</v>
      </c>
      <c r="G13" s="19">
        <f t="shared" si="4"/>
        <v>3.8137223675101217</v>
      </c>
      <c r="H13" s="50"/>
    </row>
    <row r="14" spans="1:8" x14ac:dyDescent="0.2">
      <c r="A14" s="8">
        <f t="shared" si="5"/>
        <v>7</v>
      </c>
      <c r="B14" s="17">
        <v>33175.65</v>
      </c>
      <c r="C14" s="17">
        <f t="shared" si="0"/>
        <v>38108.869155</v>
      </c>
      <c r="D14" s="17">
        <f t="shared" si="1"/>
        <v>3175.7390962500003</v>
      </c>
      <c r="E14" s="18">
        <f t="shared" si="2"/>
        <v>19.285864956983804</v>
      </c>
      <c r="F14" s="18">
        <f t="shared" si="3"/>
        <v>9.6429324784919022</v>
      </c>
      <c r="G14" s="19">
        <f t="shared" si="4"/>
        <v>3.857172991396761</v>
      </c>
      <c r="H14" s="50"/>
    </row>
    <row r="15" spans="1:8" x14ac:dyDescent="0.2">
      <c r="A15" s="8">
        <f t="shared" si="5"/>
        <v>8</v>
      </c>
      <c r="B15" s="17">
        <v>34219.86</v>
      </c>
      <c r="C15" s="17">
        <f t="shared" si="0"/>
        <v>39308.353181999999</v>
      </c>
      <c r="D15" s="17">
        <f t="shared" si="1"/>
        <v>3275.6960985000005</v>
      </c>
      <c r="E15" s="18">
        <f t="shared" si="2"/>
        <v>19.892891286437248</v>
      </c>
      <c r="F15" s="18">
        <f t="shared" si="3"/>
        <v>9.9464456432186239</v>
      </c>
      <c r="G15" s="19">
        <f t="shared" si="4"/>
        <v>3.9785782572874497</v>
      </c>
      <c r="H15" s="50"/>
    </row>
    <row r="16" spans="1:8" x14ac:dyDescent="0.2">
      <c r="A16" s="8">
        <f t="shared" si="5"/>
        <v>9</v>
      </c>
      <c r="B16" s="17">
        <v>34553.730000000003</v>
      </c>
      <c r="C16" s="17">
        <f t="shared" si="0"/>
        <v>39691.869651000008</v>
      </c>
      <c r="D16" s="17">
        <f t="shared" si="1"/>
        <v>3307.6558042500005</v>
      </c>
      <c r="E16" s="18">
        <f t="shared" si="2"/>
        <v>20.086978568319843</v>
      </c>
      <c r="F16" s="18">
        <f t="shared" si="3"/>
        <v>10.043489284159921</v>
      </c>
      <c r="G16" s="19">
        <f t="shared" si="4"/>
        <v>4.0173957136639684</v>
      </c>
      <c r="H16" s="50"/>
    </row>
    <row r="17" spans="1:8" x14ac:dyDescent="0.2">
      <c r="A17" s="8">
        <f t="shared" si="5"/>
        <v>10</v>
      </c>
      <c r="B17" s="17">
        <v>35266.94</v>
      </c>
      <c r="C17" s="17">
        <f t="shared" si="0"/>
        <v>40511.133978000005</v>
      </c>
      <c r="D17" s="17">
        <f t="shared" si="1"/>
        <v>3375.9278315000006</v>
      </c>
      <c r="E17" s="18">
        <f t="shared" si="2"/>
        <v>20.501586021255065</v>
      </c>
      <c r="F17" s="18">
        <f t="shared" si="3"/>
        <v>10.250793010627532</v>
      </c>
      <c r="G17" s="19">
        <f t="shared" si="4"/>
        <v>4.100317204251013</v>
      </c>
      <c r="H17" s="50"/>
    </row>
    <row r="18" spans="1:8" x14ac:dyDescent="0.2">
      <c r="A18" s="8">
        <f t="shared" si="5"/>
        <v>11</v>
      </c>
      <c r="B18" s="17">
        <v>35555.93</v>
      </c>
      <c r="C18" s="17">
        <f t="shared" si="0"/>
        <v>40843.096791000004</v>
      </c>
      <c r="D18" s="17">
        <f t="shared" si="1"/>
        <v>3403.5913992500004</v>
      </c>
      <c r="E18" s="18">
        <f t="shared" si="2"/>
        <v>20.669583396255064</v>
      </c>
      <c r="F18" s="18">
        <f t="shared" si="3"/>
        <v>10.334791698127532</v>
      </c>
      <c r="G18" s="19">
        <f t="shared" si="4"/>
        <v>4.1339166792510129</v>
      </c>
      <c r="H18" s="50"/>
    </row>
    <row r="19" spans="1:8" x14ac:dyDescent="0.2">
      <c r="A19" s="8">
        <f t="shared" si="5"/>
        <v>12</v>
      </c>
      <c r="B19" s="17">
        <v>36505.730000000003</v>
      </c>
      <c r="C19" s="17">
        <f t="shared" si="0"/>
        <v>41934.132051000008</v>
      </c>
      <c r="D19" s="17">
        <f t="shared" si="1"/>
        <v>3494.5110042500005</v>
      </c>
      <c r="E19" s="18">
        <f t="shared" si="2"/>
        <v>21.221726746457495</v>
      </c>
      <c r="F19" s="18">
        <f t="shared" si="3"/>
        <v>10.610863373228748</v>
      </c>
      <c r="G19" s="19">
        <f t="shared" si="4"/>
        <v>4.2443453492914989</v>
      </c>
      <c r="H19" s="50"/>
    </row>
    <row r="20" spans="1:8" x14ac:dyDescent="0.2">
      <c r="A20" s="8">
        <f t="shared" si="5"/>
        <v>13</v>
      </c>
      <c r="B20" s="17">
        <v>36768.17</v>
      </c>
      <c r="C20" s="17">
        <f t="shared" si="0"/>
        <v>42235.596878999997</v>
      </c>
      <c r="D20" s="17">
        <f t="shared" si="1"/>
        <v>3519.6330732500001</v>
      </c>
      <c r="E20" s="18">
        <f t="shared" si="2"/>
        <v>21.374289918522265</v>
      </c>
      <c r="F20" s="18">
        <f t="shared" si="3"/>
        <v>10.687144959261133</v>
      </c>
      <c r="G20" s="19">
        <f t="shared" si="4"/>
        <v>4.2748579837044529</v>
      </c>
      <c r="H20" s="50"/>
    </row>
    <row r="21" spans="1:8" x14ac:dyDescent="0.2">
      <c r="A21" s="8">
        <f t="shared" si="5"/>
        <v>14</v>
      </c>
      <c r="B21" s="17">
        <v>37705.29</v>
      </c>
      <c r="C21" s="17">
        <f t="shared" si="0"/>
        <v>43312.066623000006</v>
      </c>
      <c r="D21" s="17">
        <f t="shared" si="1"/>
        <v>3609.3388852500002</v>
      </c>
      <c r="E21" s="18">
        <f t="shared" si="2"/>
        <v>21.919062056174091</v>
      </c>
      <c r="F21" s="18">
        <f t="shared" si="3"/>
        <v>10.959531028087046</v>
      </c>
      <c r="G21" s="19">
        <f t="shared" si="4"/>
        <v>4.3838124112348185</v>
      </c>
      <c r="H21" s="50"/>
    </row>
    <row r="22" spans="1:8" x14ac:dyDescent="0.2">
      <c r="A22" s="8">
        <f t="shared" si="5"/>
        <v>15</v>
      </c>
      <c r="B22" s="17">
        <v>37936.550000000003</v>
      </c>
      <c r="C22" s="17">
        <f t="shared" si="0"/>
        <v>43577.714985000006</v>
      </c>
      <c r="D22" s="17">
        <f t="shared" si="1"/>
        <v>3631.4762487500007</v>
      </c>
      <c r="E22" s="18">
        <f t="shared" si="2"/>
        <v>22.053499486336037</v>
      </c>
      <c r="F22" s="18">
        <f t="shared" si="3"/>
        <v>11.026749743168018</v>
      </c>
      <c r="G22" s="19">
        <f t="shared" si="4"/>
        <v>4.4106998972672073</v>
      </c>
      <c r="H22" s="50"/>
    </row>
    <row r="23" spans="1:8" x14ac:dyDescent="0.2">
      <c r="A23" s="8">
        <f t="shared" si="5"/>
        <v>16</v>
      </c>
      <c r="B23" s="17">
        <v>38844.03</v>
      </c>
      <c r="C23" s="17">
        <f t="shared" si="0"/>
        <v>44620.137261000003</v>
      </c>
      <c r="D23" s="17">
        <f t="shared" si="1"/>
        <v>3718.3447717500003</v>
      </c>
      <c r="E23" s="18">
        <f t="shared" si="2"/>
        <v>22.581041123987855</v>
      </c>
      <c r="F23" s="18">
        <f t="shared" si="3"/>
        <v>11.290520561993928</v>
      </c>
      <c r="G23" s="19">
        <f t="shared" si="4"/>
        <v>4.5162082247975714</v>
      </c>
      <c r="H23" s="50"/>
    </row>
    <row r="24" spans="1:8" x14ac:dyDescent="0.2">
      <c r="A24" s="8">
        <f t="shared" si="5"/>
        <v>17</v>
      </c>
      <c r="B24" s="17">
        <v>39047.18</v>
      </c>
      <c r="C24" s="17">
        <f t="shared" si="0"/>
        <v>44853.495666000003</v>
      </c>
      <c r="D24" s="17">
        <f t="shared" si="1"/>
        <v>3737.7913055000004</v>
      </c>
      <c r="E24" s="18">
        <f t="shared" si="2"/>
        <v>22.699137482793525</v>
      </c>
      <c r="F24" s="18">
        <f t="shared" si="3"/>
        <v>11.349568741396762</v>
      </c>
      <c r="G24" s="19">
        <f t="shared" si="4"/>
        <v>4.5398274965587051</v>
      </c>
      <c r="H24" s="50"/>
    </row>
    <row r="25" spans="1:8" x14ac:dyDescent="0.2">
      <c r="A25" s="8">
        <f t="shared" si="5"/>
        <v>18</v>
      </c>
      <c r="B25" s="17">
        <v>39928.14</v>
      </c>
      <c r="C25" s="17">
        <f t="shared" si="0"/>
        <v>45865.454418000001</v>
      </c>
      <c r="D25" s="17">
        <f t="shared" si="1"/>
        <v>3822.1212015000001</v>
      </c>
      <c r="E25" s="18">
        <f t="shared" si="2"/>
        <v>23.211262357287449</v>
      </c>
      <c r="F25" s="18">
        <f t="shared" si="3"/>
        <v>11.605631178643725</v>
      </c>
      <c r="G25" s="19">
        <f t="shared" si="4"/>
        <v>4.64225247145749</v>
      </c>
      <c r="H25" s="50"/>
    </row>
    <row r="26" spans="1:8" x14ac:dyDescent="0.2">
      <c r="A26" s="8">
        <f t="shared" si="5"/>
        <v>19</v>
      </c>
      <c r="B26" s="17">
        <v>40106.21</v>
      </c>
      <c r="C26" s="17">
        <f t="shared" si="0"/>
        <v>46070.003427000003</v>
      </c>
      <c r="D26" s="17">
        <f t="shared" si="1"/>
        <v>3839.1669522500001</v>
      </c>
      <c r="E26" s="18">
        <f t="shared" si="2"/>
        <v>23.314779062246966</v>
      </c>
      <c r="F26" s="18">
        <f t="shared" si="3"/>
        <v>11.657389531123483</v>
      </c>
      <c r="G26" s="19">
        <f t="shared" si="4"/>
        <v>4.6629558124493933</v>
      </c>
      <c r="H26" s="50"/>
    </row>
    <row r="27" spans="1:8" x14ac:dyDescent="0.2">
      <c r="A27" s="8">
        <f t="shared" si="5"/>
        <v>20</v>
      </c>
      <c r="B27" s="17">
        <v>40963.550000000003</v>
      </c>
      <c r="C27" s="17">
        <f t="shared" si="0"/>
        <v>47054.829885000006</v>
      </c>
      <c r="D27" s="17">
        <f t="shared" si="1"/>
        <v>3921.2358237500007</v>
      </c>
      <c r="E27" s="18">
        <f t="shared" si="2"/>
        <v>23.813173018724701</v>
      </c>
      <c r="F27" s="18">
        <f t="shared" si="3"/>
        <v>11.90658650936235</v>
      </c>
      <c r="G27" s="19">
        <f t="shared" si="4"/>
        <v>4.7626346037449405</v>
      </c>
      <c r="H27" s="50"/>
    </row>
    <row r="28" spans="1:8" x14ac:dyDescent="0.2">
      <c r="A28" s="8">
        <f t="shared" si="5"/>
        <v>21</v>
      </c>
      <c r="B28" s="17">
        <v>41119.35</v>
      </c>
      <c r="C28" s="17">
        <f t="shared" si="0"/>
        <v>47233.797344999999</v>
      </c>
      <c r="D28" s="17">
        <f t="shared" si="1"/>
        <v>3936.1497787499998</v>
      </c>
      <c r="E28" s="18">
        <f t="shared" si="2"/>
        <v>23.903743595647772</v>
      </c>
      <c r="F28" s="18">
        <f t="shared" si="3"/>
        <v>11.951871797823886</v>
      </c>
      <c r="G28" s="19">
        <f t="shared" si="4"/>
        <v>4.7807487191295541</v>
      </c>
      <c r="H28" s="50"/>
    </row>
    <row r="29" spans="1:8" x14ac:dyDescent="0.2">
      <c r="A29" s="8">
        <f t="shared" si="5"/>
        <v>22</v>
      </c>
      <c r="B29" s="17">
        <v>41955.79</v>
      </c>
      <c r="C29" s="17">
        <f t="shared" si="0"/>
        <v>48194.615973</v>
      </c>
      <c r="D29" s="17">
        <f t="shared" si="1"/>
        <v>4016.2179977500004</v>
      </c>
      <c r="E29" s="18">
        <f t="shared" si="2"/>
        <v>24.389987840587043</v>
      </c>
      <c r="F29" s="18">
        <f t="shared" si="3"/>
        <v>12.194993920293522</v>
      </c>
      <c r="G29" s="19">
        <f t="shared" si="4"/>
        <v>4.8779975681174088</v>
      </c>
      <c r="H29" s="50"/>
    </row>
    <row r="30" spans="1:8" x14ac:dyDescent="0.2">
      <c r="A30" s="8">
        <f t="shared" si="5"/>
        <v>23</v>
      </c>
      <c r="B30" s="17">
        <v>42901.38</v>
      </c>
      <c r="C30" s="17">
        <f t="shared" si="0"/>
        <v>49280.815205999999</v>
      </c>
      <c r="D30" s="17">
        <f t="shared" si="1"/>
        <v>4106.7346004999999</v>
      </c>
      <c r="E30" s="18">
        <f t="shared" si="2"/>
        <v>24.939683808704451</v>
      </c>
      <c r="F30" s="18">
        <f t="shared" si="3"/>
        <v>12.469841904352226</v>
      </c>
      <c r="G30" s="19">
        <f t="shared" si="4"/>
        <v>4.9879367617408903</v>
      </c>
      <c r="H30" s="50"/>
    </row>
    <row r="31" spans="1:8" x14ac:dyDescent="0.2">
      <c r="A31" s="8">
        <f t="shared" si="5"/>
        <v>24</v>
      </c>
      <c r="B31" s="17">
        <v>44320.06</v>
      </c>
      <c r="C31" s="17">
        <f t="shared" si="0"/>
        <v>50910.452921999997</v>
      </c>
      <c r="D31" s="17">
        <f t="shared" si="1"/>
        <v>4242.5377435</v>
      </c>
      <c r="E31" s="18">
        <f t="shared" si="2"/>
        <v>25.76439925202429</v>
      </c>
      <c r="F31" s="18">
        <f t="shared" si="3"/>
        <v>12.882199626012145</v>
      </c>
      <c r="G31" s="19">
        <f t="shared" si="4"/>
        <v>5.1528798504048581</v>
      </c>
      <c r="H31" s="50"/>
    </row>
    <row r="32" spans="1:8" x14ac:dyDescent="0.2">
      <c r="A32" s="8">
        <f t="shared" si="5"/>
        <v>25</v>
      </c>
      <c r="B32" s="17">
        <v>44415.89</v>
      </c>
      <c r="C32" s="17">
        <f t="shared" si="0"/>
        <v>51020.532843000001</v>
      </c>
      <c r="D32" s="17">
        <f t="shared" si="1"/>
        <v>4251.7110702500004</v>
      </c>
      <c r="E32" s="18">
        <f t="shared" si="2"/>
        <v>25.820107714068826</v>
      </c>
      <c r="F32" s="18">
        <f t="shared" si="3"/>
        <v>12.910053857034413</v>
      </c>
      <c r="G32" s="19">
        <f t="shared" si="4"/>
        <v>5.1640215428137655</v>
      </c>
      <c r="H32" s="50"/>
    </row>
    <row r="33" spans="1:8" x14ac:dyDescent="0.2">
      <c r="A33" s="8">
        <f t="shared" si="5"/>
        <v>26</v>
      </c>
      <c r="B33" s="17">
        <v>44490.43</v>
      </c>
      <c r="C33" s="17">
        <f t="shared" si="0"/>
        <v>51106.156941000001</v>
      </c>
      <c r="D33" s="17">
        <f t="shared" si="1"/>
        <v>4258.8464117499998</v>
      </c>
      <c r="E33" s="18">
        <f t="shared" si="2"/>
        <v>25.863439747469638</v>
      </c>
      <c r="F33" s="18">
        <f t="shared" si="3"/>
        <v>12.931719873734819</v>
      </c>
      <c r="G33" s="19">
        <f t="shared" si="4"/>
        <v>5.1726879494939277</v>
      </c>
      <c r="H33" s="50"/>
    </row>
    <row r="34" spans="1:8" x14ac:dyDescent="0.2">
      <c r="A34" s="8">
        <f t="shared" si="5"/>
        <v>27</v>
      </c>
      <c r="B34" s="17">
        <v>44575.01</v>
      </c>
      <c r="C34" s="17">
        <f t="shared" si="0"/>
        <v>51203.313987000001</v>
      </c>
      <c r="D34" s="17">
        <f t="shared" si="1"/>
        <v>4266.9428322500007</v>
      </c>
      <c r="E34" s="18">
        <f t="shared" si="2"/>
        <v>25.912608293016195</v>
      </c>
      <c r="F34" s="18">
        <f t="shared" si="3"/>
        <v>12.956304146508097</v>
      </c>
      <c r="G34" s="19">
        <f t="shared" si="4"/>
        <v>5.182521658603239</v>
      </c>
      <c r="H34" s="50"/>
    </row>
    <row r="35" spans="1:8" x14ac:dyDescent="0.2">
      <c r="A35" s="8">
        <f t="shared" si="5"/>
        <v>28</v>
      </c>
      <c r="B35" s="17">
        <v>44639.01</v>
      </c>
      <c r="C35" s="17">
        <f t="shared" si="0"/>
        <v>51276.830787000006</v>
      </c>
      <c r="D35" s="17">
        <f t="shared" si="1"/>
        <v>4273.0692322499999</v>
      </c>
      <c r="E35" s="18">
        <f t="shared" si="2"/>
        <v>25.949813151315794</v>
      </c>
      <c r="F35" s="18">
        <f t="shared" si="3"/>
        <v>12.974906575657897</v>
      </c>
      <c r="G35" s="19">
        <f t="shared" si="4"/>
        <v>5.1899626302631585</v>
      </c>
      <c r="H35" s="50"/>
    </row>
    <row r="36" spans="1:8" x14ac:dyDescent="0.2">
      <c r="A36" s="8">
        <f t="shared" si="5"/>
        <v>29</v>
      </c>
      <c r="B36" s="17">
        <v>44698.26</v>
      </c>
      <c r="C36" s="17">
        <f t="shared" si="0"/>
        <v>51344.891262000005</v>
      </c>
      <c r="D36" s="17">
        <f t="shared" si="1"/>
        <v>4278.7409385000001</v>
      </c>
      <c r="E36" s="18">
        <f t="shared" si="2"/>
        <v>25.984256711538464</v>
      </c>
      <c r="F36" s="18">
        <f t="shared" si="3"/>
        <v>12.992128355769232</v>
      </c>
      <c r="G36" s="19">
        <f t="shared" si="4"/>
        <v>5.196851342307693</v>
      </c>
      <c r="H36" s="50"/>
    </row>
    <row r="37" spans="1:8" x14ac:dyDescent="0.2">
      <c r="A37" s="8">
        <f t="shared" si="5"/>
        <v>30</v>
      </c>
      <c r="B37" s="17">
        <v>44753.2</v>
      </c>
      <c r="C37" s="17">
        <f t="shared" si="0"/>
        <v>51408.000840000001</v>
      </c>
      <c r="D37" s="17">
        <f t="shared" si="1"/>
        <v>4284.0000700000001</v>
      </c>
      <c r="E37" s="18">
        <f t="shared" si="2"/>
        <v>26.016194757085021</v>
      </c>
      <c r="F37" s="18">
        <f t="shared" si="3"/>
        <v>13.00809737854251</v>
      </c>
      <c r="G37" s="19">
        <f t="shared" si="4"/>
        <v>5.2032389514170045</v>
      </c>
      <c r="H37" s="50"/>
    </row>
    <row r="38" spans="1:8" x14ac:dyDescent="0.2">
      <c r="A38" s="8">
        <f t="shared" si="5"/>
        <v>31</v>
      </c>
      <c r="B38" s="17">
        <v>44804.05</v>
      </c>
      <c r="C38" s="17">
        <f t="shared" si="0"/>
        <v>51466.412235000003</v>
      </c>
      <c r="D38" s="17">
        <f t="shared" si="1"/>
        <v>4288.8676862500006</v>
      </c>
      <c r="E38" s="18">
        <f t="shared" si="2"/>
        <v>26.045755179655874</v>
      </c>
      <c r="F38" s="18">
        <f t="shared" si="3"/>
        <v>13.022877589827937</v>
      </c>
      <c r="G38" s="19">
        <f t="shared" si="4"/>
        <v>5.2091510359311748</v>
      </c>
      <c r="H38" s="50"/>
    </row>
    <row r="39" spans="1:8" x14ac:dyDescent="0.2">
      <c r="A39" s="8">
        <f t="shared" si="5"/>
        <v>32</v>
      </c>
      <c r="B39" s="17">
        <v>44851.14</v>
      </c>
      <c r="C39" s="17">
        <f t="shared" si="0"/>
        <v>51520.504518000002</v>
      </c>
      <c r="D39" s="17">
        <f t="shared" si="1"/>
        <v>4293.3753765000001</v>
      </c>
      <c r="E39" s="18">
        <f t="shared" si="2"/>
        <v>26.073129816801622</v>
      </c>
      <c r="F39" s="18">
        <f t="shared" si="3"/>
        <v>13.036564908400811</v>
      </c>
      <c r="G39" s="19">
        <f t="shared" si="4"/>
        <v>5.2146259633603247</v>
      </c>
      <c r="H39" s="50"/>
    </row>
    <row r="40" spans="1:8" x14ac:dyDescent="0.2">
      <c r="A40" s="8">
        <f t="shared" si="5"/>
        <v>33</v>
      </c>
      <c r="B40" s="17">
        <v>44894.73</v>
      </c>
      <c r="C40" s="17">
        <f t="shared" si="0"/>
        <v>51570.576351000003</v>
      </c>
      <c r="D40" s="17">
        <f t="shared" si="1"/>
        <v>4297.5480292500006</v>
      </c>
      <c r="E40" s="18">
        <f t="shared" si="2"/>
        <v>26.098469813259111</v>
      </c>
      <c r="F40" s="18">
        <f t="shared" si="3"/>
        <v>13.049234906629556</v>
      </c>
      <c r="G40" s="19">
        <f t="shared" si="4"/>
        <v>5.2196939626518226</v>
      </c>
      <c r="H40" s="50"/>
    </row>
    <row r="41" spans="1:8" x14ac:dyDescent="0.2">
      <c r="A41" s="8">
        <f t="shared" si="5"/>
        <v>34</v>
      </c>
      <c r="B41" s="17">
        <v>44935.13</v>
      </c>
      <c r="C41" s="17">
        <f t="shared" si="0"/>
        <v>51616.983830999998</v>
      </c>
      <c r="D41" s="17">
        <f t="shared" si="1"/>
        <v>4301.4153192499998</v>
      </c>
      <c r="E41" s="18">
        <f t="shared" si="2"/>
        <v>26.121955380060729</v>
      </c>
      <c r="F41" s="18">
        <f t="shared" si="3"/>
        <v>13.060977690030365</v>
      </c>
      <c r="G41" s="19">
        <f t="shared" si="4"/>
        <v>5.2243910760121457</v>
      </c>
      <c r="H41" s="50"/>
    </row>
    <row r="42" spans="1:8" x14ac:dyDescent="0.2">
      <c r="A42" s="20">
        <f t="shared" si="5"/>
        <v>35</v>
      </c>
      <c r="B42" s="21">
        <v>44972.5</v>
      </c>
      <c r="C42" s="21">
        <f t="shared" si="0"/>
        <v>51659.910750000003</v>
      </c>
      <c r="D42" s="21">
        <f t="shared" si="1"/>
        <v>4304.9925625000005</v>
      </c>
      <c r="E42" s="22">
        <f t="shared" si="2"/>
        <v>26.143679529352227</v>
      </c>
      <c r="F42" s="22">
        <f t="shared" si="3"/>
        <v>13.071839764676113</v>
      </c>
      <c r="G42" s="23">
        <f t="shared" si="4"/>
        <v>5.2287359058704457</v>
      </c>
      <c r="H42" s="50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2"/>
  <sheetViews>
    <sheetView zoomScaleNormal="100" workbookViewId="0">
      <selection activeCell="A3" sqref="A3"/>
    </sheetView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7" width="12.28515625" style="2" customWidth="1"/>
    <col min="8" max="8" width="12.28515625" style="47" customWidth="1"/>
    <col min="9" max="16384" width="8.85546875" style="2"/>
  </cols>
  <sheetData>
    <row r="1" spans="1:8" ht="15" x14ac:dyDescent="0.25">
      <c r="A1" s="1" t="s">
        <v>36</v>
      </c>
      <c r="B1" s="1" t="s">
        <v>53</v>
      </c>
    </row>
    <row r="2" spans="1:8" x14ac:dyDescent="0.2">
      <c r="A2" s="4"/>
      <c r="D2" s="3">
        <f>Inhoud!B4</f>
        <v>45261</v>
      </c>
    </row>
    <row r="3" spans="1:8" ht="15" x14ac:dyDescent="0.25">
      <c r="A3" s="1"/>
      <c r="B3" s="1"/>
      <c r="C3" s="5" t="s">
        <v>1</v>
      </c>
      <c r="D3" s="30">
        <f>Inhoud!B6</f>
        <v>1.1487000000000001</v>
      </c>
    </row>
    <row r="4" spans="1:8" x14ac:dyDescent="0.2">
      <c r="A4" s="6"/>
      <c r="B4" s="41" t="s">
        <v>2</v>
      </c>
      <c r="C4" s="42"/>
      <c r="D4" s="7" t="s">
        <v>3</v>
      </c>
      <c r="E4" s="52" t="s">
        <v>4</v>
      </c>
      <c r="F4" s="52"/>
      <c r="G4" s="52"/>
      <c r="H4" s="48"/>
    </row>
    <row r="5" spans="1:8" x14ac:dyDescent="0.2">
      <c r="A5" s="8"/>
      <c r="B5" s="9">
        <v>1</v>
      </c>
      <c r="C5" s="10"/>
      <c r="D5" s="10"/>
      <c r="E5" s="52" t="s">
        <v>5</v>
      </c>
      <c r="F5" s="52"/>
      <c r="G5" s="52"/>
      <c r="H5" s="49"/>
    </row>
    <row r="6" spans="1:8" s="16" customFormat="1" x14ac:dyDescent="0.2">
      <c r="A6" s="11"/>
      <c r="B6" s="13" t="str">
        <f>'L4'!$B$6</f>
        <v>basis 01/01/2022</v>
      </c>
      <c r="C6" s="12">
        <f>D2</f>
        <v>45261</v>
      </c>
      <c r="D6" s="12">
        <f>C6</f>
        <v>45261</v>
      </c>
      <c r="E6" s="53">
        <v>1</v>
      </c>
      <c r="F6" s="53">
        <v>0.5</v>
      </c>
      <c r="G6" s="53">
        <v>0.2</v>
      </c>
      <c r="H6" s="49"/>
    </row>
    <row r="7" spans="1:8" x14ac:dyDescent="0.2">
      <c r="A7" s="8">
        <v>0</v>
      </c>
      <c r="B7" s="17">
        <v>30897.759999999998</v>
      </c>
      <c r="C7" s="17">
        <f t="shared" ref="C7:C42" si="0">B7*$D$3</f>
        <v>35492.256911999997</v>
      </c>
      <c r="D7" s="17">
        <f t="shared" ref="D7:D42" si="1">B7/12*$D$3</f>
        <v>2957.6880759999999</v>
      </c>
      <c r="E7" s="54">
        <f t="shared" ref="E7:E42" si="2">C7/1976</f>
        <v>17.961668477732793</v>
      </c>
      <c r="F7" s="54">
        <f>E7/2</f>
        <v>8.9808342388663966</v>
      </c>
      <c r="G7" s="54">
        <f>E7/5</f>
        <v>3.5923336955465586</v>
      </c>
      <c r="H7" s="50"/>
    </row>
    <row r="8" spans="1:8" x14ac:dyDescent="0.2">
      <c r="A8" s="8">
        <f>A7+1</f>
        <v>1</v>
      </c>
      <c r="B8" s="17">
        <v>31597.08</v>
      </c>
      <c r="C8" s="17">
        <f t="shared" si="0"/>
        <v>36295.565796000003</v>
      </c>
      <c r="D8" s="17">
        <f t="shared" si="1"/>
        <v>3024.6304830000004</v>
      </c>
      <c r="E8" s="54">
        <f t="shared" si="2"/>
        <v>18.368201313765184</v>
      </c>
      <c r="F8" s="54">
        <f t="shared" ref="F8:F42" si="3">E8/2</f>
        <v>9.1841006568825918</v>
      </c>
      <c r="G8" s="54">
        <f t="shared" ref="G8:G42" si="4">E8/5</f>
        <v>3.6736402627530369</v>
      </c>
      <c r="H8" s="50"/>
    </row>
    <row r="9" spans="1:8" x14ac:dyDescent="0.2">
      <c r="A9" s="8">
        <f t="shared" ref="A9:A42" si="5">A8+1</f>
        <v>2</v>
      </c>
      <c r="B9" s="17">
        <v>32554.9</v>
      </c>
      <c r="C9" s="17">
        <f t="shared" si="0"/>
        <v>37395.813630000004</v>
      </c>
      <c r="D9" s="17">
        <f t="shared" si="1"/>
        <v>3116.3178025000002</v>
      </c>
      <c r="E9" s="54">
        <f t="shared" si="2"/>
        <v>18.925006897773283</v>
      </c>
      <c r="F9" s="54">
        <f t="shared" si="3"/>
        <v>9.4625034488866415</v>
      </c>
      <c r="G9" s="54">
        <f t="shared" si="4"/>
        <v>3.7850013795546564</v>
      </c>
      <c r="H9" s="50"/>
    </row>
    <row r="10" spans="1:8" x14ac:dyDescent="0.2">
      <c r="A10" s="8">
        <f t="shared" si="5"/>
        <v>3</v>
      </c>
      <c r="B10" s="17">
        <v>33633.79</v>
      </c>
      <c r="C10" s="17">
        <f t="shared" si="0"/>
        <v>38635.134573000003</v>
      </c>
      <c r="D10" s="17">
        <f t="shared" si="1"/>
        <v>3219.5945477500004</v>
      </c>
      <c r="E10" s="54">
        <f t="shared" si="2"/>
        <v>19.552193609817817</v>
      </c>
      <c r="F10" s="54">
        <f t="shared" si="3"/>
        <v>9.7760968049089083</v>
      </c>
      <c r="G10" s="54">
        <f t="shared" si="4"/>
        <v>3.9104387219635632</v>
      </c>
      <c r="H10" s="50"/>
    </row>
    <row r="11" spans="1:8" x14ac:dyDescent="0.2">
      <c r="A11" s="8">
        <f t="shared" si="5"/>
        <v>4</v>
      </c>
      <c r="B11" s="17">
        <v>34587.269999999997</v>
      </c>
      <c r="C11" s="17">
        <f t="shared" si="0"/>
        <v>39730.397048999999</v>
      </c>
      <c r="D11" s="17">
        <f t="shared" si="1"/>
        <v>3310.8664207499996</v>
      </c>
      <c r="E11" s="54">
        <f t="shared" si="2"/>
        <v>20.106476239372469</v>
      </c>
      <c r="F11" s="54">
        <f t="shared" si="3"/>
        <v>10.053238119686235</v>
      </c>
      <c r="G11" s="54">
        <f t="shared" si="4"/>
        <v>4.0212952478744937</v>
      </c>
      <c r="H11" s="50"/>
    </row>
    <row r="12" spans="1:8" x14ac:dyDescent="0.2">
      <c r="A12" s="8">
        <f t="shared" si="5"/>
        <v>5</v>
      </c>
      <c r="B12" s="17">
        <v>35057.910000000003</v>
      </c>
      <c r="C12" s="17">
        <f t="shared" si="0"/>
        <v>40271.021217000009</v>
      </c>
      <c r="D12" s="17">
        <f t="shared" si="1"/>
        <v>3355.9184347500004</v>
      </c>
      <c r="E12" s="54">
        <f t="shared" si="2"/>
        <v>20.380071466093121</v>
      </c>
      <c r="F12" s="54">
        <f t="shared" si="3"/>
        <v>10.19003573304656</v>
      </c>
      <c r="G12" s="54">
        <f t="shared" si="4"/>
        <v>4.0760142932186243</v>
      </c>
      <c r="H12" s="50"/>
    </row>
    <row r="13" spans="1:8" x14ac:dyDescent="0.2">
      <c r="A13" s="8">
        <f t="shared" si="5"/>
        <v>6</v>
      </c>
      <c r="B13" s="17">
        <v>36081.919999999998</v>
      </c>
      <c r="C13" s="17">
        <f t="shared" si="0"/>
        <v>41447.301504000003</v>
      </c>
      <c r="D13" s="17">
        <f t="shared" si="1"/>
        <v>3453.9417919999996</v>
      </c>
      <c r="E13" s="54">
        <f t="shared" si="2"/>
        <v>20.975355012145751</v>
      </c>
      <c r="F13" s="54">
        <f t="shared" si="3"/>
        <v>10.487677506072876</v>
      </c>
      <c r="G13" s="54">
        <f t="shared" si="4"/>
        <v>4.1950710024291507</v>
      </c>
      <c r="H13" s="50"/>
    </row>
    <row r="14" spans="1:8" x14ac:dyDescent="0.2">
      <c r="A14" s="8">
        <f t="shared" si="5"/>
        <v>7</v>
      </c>
      <c r="B14" s="17">
        <v>36510.99</v>
      </c>
      <c r="C14" s="17">
        <f t="shared" si="0"/>
        <v>41940.174212999998</v>
      </c>
      <c r="D14" s="17">
        <f t="shared" si="1"/>
        <v>3495.0145177500003</v>
      </c>
      <c r="E14" s="54">
        <f t="shared" si="2"/>
        <v>21.224784520748987</v>
      </c>
      <c r="F14" s="54">
        <f t="shared" si="3"/>
        <v>10.612392260374493</v>
      </c>
      <c r="G14" s="54">
        <f t="shared" si="4"/>
        <v>4.244956904149797</v>
      </c>
      <c r="H14" s="50"/>
    </row>
    <row r="15" spans="1:8" x14ac:dyDescent="0.2">
      <c r="A15" s="8">
        <f t="shared" si="5"/>
        <v>8</v>
      </c>
      <c r="B15" s="17">
        <v>37705.01</v>
      </c>
      <c r="C15" s="17">
        <f t="shared" si="0"/>
        <v>43311.744987000005</v>
      </c>
      <c r="D15" s="17">
        <f t="shared" si="1"/>
        <v>3609.3120822500005</v>
      </c>
      <c r="E15" s="54">
        <f t="shared" si="2"/>
        <v>21.918899284919032</v>
      </c>
      <c r="F15" s="54">
        <f t="shared" si="3"/>
        <v>10.959449642459516</v>
      </c>
      <c r="G15" s="54">
        <f t="shared" si="4"/>
        <v>4.3837798569838062</v>
      </c>
      <c r="H15" s="50"/>
    </row>
    <row r="16" spans="1:8" x14ac:dyDescent="0.2">
      <c r="A16" s="8">
        <f t="shared" si="5"/>
        <v>9</v>
      </c>
      <c r="B16" s="17">
        <v>38090.53</v>
      </c>
      <c r="C16" s="17">
        <f t="shared" si="0"/>
        <v>43754.591810999998</v>
      </c>
      <c r="D16" s="17">
        <f t="shared" si="1"/>
        <v>3646.21598425</v>
      </c>
      <c r="E16" s="54">
        <f t="shared" si="2"/>
        <v>22.143012050101213</v>
      </c>
      <c r="F16" s="54">
        <f t="shared" si="3"/>
        <v>11.071506025050606</v>
      </c>
      <c r="G16" s="54">
        <f t="shared" si="4"/>
        <v>4.4286024100202424</v>
      </c>
      <c r="H16" s="50"/>
    </row>
    <row r="17" spans="1:8" x14ac:dyDescent="0.2">
      <c r="A17" s="8">
        <f t="shared" si="5"/>
        <v>10</v>
      </c>
      <c r="B17" s="17">
        <v>39240.67</v>
      </c>
      <c r="C17" s="17">
        <f t="shared" si="0"/>
        <v>45075.757629</v>
      </c>
      <c r="D17" s="17">
        <f t="shared" si="1"/>
        <v>3756.3131357500001</v>
      </c>
      <c r="E17" s="54">
        <f t="shared" si="2"/>
        <v>22.811618233299594</v>
      </c>
      <c r="F17" s="54">
        <f t="shared" si="3"/>
        <v>11.405809116649797</v>
      </c>
      <c r="G17" s="54">
        <f t="shared" si="4"/>
        <v>4.5623236466599186</v>
      </c>
      <c r="H17" s="50"/>
    </row>
    <row r="18" spans="1:8" x14ac:dyDescent="0.2">
      <c r="A18" s="8">
        <f t="shared" si="5"/>
        <v>11</v>
      </c>
      <c r="B18" s="17">
        <v>39584.980000000003</v>
      </c>
      <c r="C18" s="17">
        <f t="shared" si="0"/>
        <v>45471.266526000007</v>
      </c>
      <c r="D18" s="17">
        <f t="shared" si="1"/>
        <v>3789.2722105000003</v>
      </c>
      <c r="E18" s="54">
        <f t="shared" si="2"/>
        <v>23.011774557692313</v>
      </c>
      <c r="F18" s="54">
        <f t="shared" si="3"/>
        <v>11.505887278846156</v>
      </c>
      <c r="G18" s="54">
        <f t="shared" si="4"/>
        <v>4.6023549115384625</v>
      </c>
      <c r="H18" s="50"/>
    </row>
    <row r="19" spans="1:8" x14ac:dyDescent="0.2">
      <c r="A19" s="8">
        <f t="shared" si="5"/>
        <v>12</v>
      </c>
      <c r="B19" s="17">
        <v>40694.14</v>
      </c>
      <c r="C19" s="17">
        <f t="shared" si="0"/>
        <v>46745.358617999998</v>
      </c>
      <c r="D19" s="17">
        <f t="shared" si="1"/>
        <v>3895.4465515000002</v>
      </c>
      <c r="E19" s="54">
        <f t="shared" si="2"/>
        <v>23.656558005060727</v>
      </c>
      <c r="F19" s="54">
        <f t="shared" si="3"/>
        <v>11.828279002530364</v>
      </c>
      <c r="G19" s="54">
        <f t="shared" si="4"/>
        <v>4.7313116010121457</v>
      </c>
      <c r="H19" s="50"/>
    </row>
    <row r="20" spans="1:8" x14ac:dyDescent="0.2">
      <c r="A20" s="8">
        <f t="shared" si="5"/>
        <v>13</v>
      </c>
      <c r="B20" s="17">
        <v>40999.15</v>
      </c>
      <c r="C20" s="17">
        <f t="shared" si="0"/>
        <v>47095.723605000007</v>
      </c>
      <c r="D20" s="17">
        <f t="shared" si="1"/>
        <v>3924.6436337499999</v>
      </c>
      <c r="E20" s="54">
        <f t="shared" si="2"/>
        <v>23.83386822115385</v>
      </c>
      <c r="F20" s="54">
        <f t="shared" si="3"/>
        <v>11.916934110576925</v>
      </c>
      <c r="G20" s="54">
        <f t="shared" si="4"/>
        <v>4.7667736442307698</v>
      </c>
      <c r="H20" s="50"/>
    </row>
    <row r="21" spans="1:8" x14ac:dyDescent="0.2">
      <c r="A21" s="8">
        <f t="shared" si="5"/>
        <v>14</v>
      </c>
      <c r="B21" s="17">
        <v>42070.73</v>
      </c>
      <c r="C21" s="17">
        <f t="shared" si="0"/>
        <v>48326.647551000009</v>
      </c>
      <c r="D21" s="17">
        <f t="shared" si="1"/>
        <v>4027.2206292500005</v>
      </c>
      <c r="E21" s="54">
        <f t="shared" si="2"/>
        <v>24.456805440789477</v>
      </c>
      <c r="F21" s="54">
        <f t="shared" si="3"/>
        <v>12.228402720394739</v>
      </c>
      <c r="G21" s="54">
        <f t="shared" si="4"/>
        <v>4.8913610881578951</v>
      </c>
      <c r="H21" s="50"/>
    </row>
    <row r="22" spans="1:8" x14ac:dyDescent="0.2">
      <c r="A22" s="8">
        <f t="shared" si="5"/>
        <v>15</v>
      </c>
      <c r="B22" s="17">
        <v>42339.99</v>
      </c>
      <c r="C22" s="17">
        <f t="shared" si="0"/>
        <v>48635.946513000003</v>
      </c>
      <c r="D22" s="17">
        <f t="shared" si="1"/>
        <v>4052.9955427500004</v>
      </c>
      <c r="E22" s="54">
        <f t="shared" si="2"/>
        <v>24.613333255566804</v>
      </c>
      <c r="F22" s="54">
        <f t="shared" si="3"/>
        <v>12.306666627783402</v>
      </c>
      <c r="G22" s="54">
        <f t="shared" si="4"/>
        <v>4.922666651113361</v>
      </c>
      <c r="H22" s="50"/>
    </row>
    <row r="23" spans="1:8" x14ac:dyDescent="0.2">
      <c r="A23" s="8">
        <f t="shared" si="5"/>
        <v>16</v>
      </c>
      <c r="B23" s="17">
        <v>43404.57</v>
      </c>
      <c r="C23" s="17">
        <f t="shared" si="0"/>
        <v>49858.829559000005</v>
      </c>
      <c r="D23" s="17">
        <f t="shared" si="1"/>
        <v>4154.9024632500004</v>
      </c>
      <c r="E23" s="54">
        <f t="shared" si="2"/>
        <v>25.232201193825915</v>
      </c>
      <c r="F23" s="54">
        <f t="shared" si="3"/>
        <v>12.616100596912958</v>
      </c>
      <c r="G23" s="54">
        <f t="shared" si="4"/>
        <v>5.0464402387651832</v>
      </c>
      <c r="H23" s="50"/>
    </row>
    <row r="24" spans="1:8" x14ac:dyDescent="0.2">
      <c r="A24" s="8">
        <f t="shared" si="5"/>
        <v>17</v>
      </c>
      <c r="B24" s="17">
        <v>43666.97</v>
      </c>
      <c r="C24" s="17">
        <f t="shared" si="0"/>
        <v>50160.248439000003</v>
      </c>
      <c r="D24" s="17">
        <f t="shared" si="1"/>
        <v>4180.0207032500002</v>
      </c>
      <c r="E24" s="54">
        <f t="shared" si="2"/>
        <v>25.384741112854254</v>
      </c>
      <c r="F24" s="54">
        <f t="shared" si="3"/>
        <v>12.692370556427127</v>
      </c>
      <c r="G24" s="54">
        <f t="shared" si="4"/>
        <v>5.0769482225708504</v>
      </c>
      <c r="H24" s="50"/>
    </row>
    <row r="25" spans="1:8" x14ac:dyDescent="0.2">
      <c r="A25" s="8">
        <f t="shared" si="5"/>
        <v>18</v>
      </c>
      <c r="B25" s="17">
        <v>44697.98</v>
      </c>
      <c r="C25" s="17">
        <f t="shared" si="0"/>
        <v>51344.569626000004</v>
      </c>
      <c r="D25" s="17">
        <f t="shared" si="1"/>
        <v>4278.7141355000003</v>
      </c>
      <c r="E25" s="54">
        <f t="shared" si="2"/>
        <v>25.984093940283405</v>
      </c>
      <c r="F25" s="54">
        <f t="shared" si="3"/>
        <v>12.992046970141702</v>
      </c>
      <c r="G25" s="54">
        <f t="shared" si="4"/>
        <v>5.1968187880566807</v>
      </c>
      <c r="H25" s="50"/>
    </row>
    <row r="26" spans="1:8" x14ac:dyDescent="0.2">
      <c r="A26" s="8">
        <f t="shared" si="5"/>
        <v>19</v>
      </c>
      <c r="B26" s="17">
        <v>44928.61</v>
      </c>
      <c r="C26" s="17">
        <f t="shared" si="0"/>
        <v>51609.494307000001</v>
      </c>
      <c r="D26" s="17">
        <f t="shared" si="1"/>
        <v>4300.7911922499998</v>
      </c>
      <c r="E26" s="54">
        <f t="shared" si="2"/>
        <v>26.118165135121458</v>
      </c>
      <c r="F26" s="54">
        <f t="shared" si="3"/>
        <v>13.059082567560729</v>
      </c>
      <c r="G26" s="54">
        <f t="shared" si="4"/>
        <v>5.2236330270242917</v>
      </c>
      <c r="H26" s="50"/>
    </row>
    <row r="27" spans="1:8" x14ac:dyDescent="0.2">
      <c r="A27" s="8">
        <f t="shared" si="5"/>
        <v>20</v>
      </c>
      <c r="B27" s="17">
        <v>45929.51</v>
      </c>
      <c r="C27" s="17">
        <f t="shared" si="0"/>
        <v>52759.228137000006</v>
      </c>
      <c r="D27" s="17">
        <f t="shared" si="1"/>
        <v>4396.6023447500002</v>
      </c>
      <c r="E27" s="54">
        <f t="shared" si="2"/>
        <v>26.700014239372472</v>
      </c>
      <c r="F27" s="54">
        <f t="shared" si="3"/>
        <v>13.350007119686236</v>
      </c>
      <c r="G27" s="54">
        <f t="shared" si="4"/>
        <v>5.3400028478744943</v>
      </c>
      <c r="H27" s="50"/>
    </row>
    <row r="28" spans="1:8" x14ac:dyDescent="0.2">
      <c r="A28" s="8">
        <f t="shared" si="5"/>
        <v>21</v>
      </c>
      <c r="B28" s="17">
        <v>46131.7</v>
      </c>
      <c r="C28" s="17">
        <f t="shared" si="0"/>
        <v>52991.483789999998</v>
      </c>
      <c r="D28" s="17">
        <f t="shared" si="1"/>
        <v>4415.9569824999999</v>
      </c>
      <c r="E28" s="54">
        <f t="shared" si="2"/>
        <v>26.817552525303643</v>
      </c>
      <c r="F28" s="54">
        <f t="shared" si="3"/>
        <v>13.408776262651822</v>
      </c>
      <c r="G28" s="54">
        <f t="shared" si="4"/>
        <v>5.363510505060729</v>
      </c>
      <c r="H28" s="50"/>
    </row>
    <row r="29" spans="1:8" x14ac:dyDescent="0.2">
      <c r="A29" s="8">
        <f t="shared" si="5"/>
        <v>22</v>
      </c>
      <c r="B29" s="17">
        <v>47120.11</v>
      </c>
      <c r="C29" s="17">
        <f t="shared" si="0"/>
        <v>54126.870357</v>
      </c>
      <c r="D29" s="17">
        <f t="shared" si="1"/>
        <v>4510.5725297500003</v>
      </c>
      <c r="E29" s="54">
        <f t="shared" si="2"/>
        <v>27.392140868927125</v>
      </c>
      <c r="F29" s="54">
        <f t="shared" si="3"/>
        <v>13.696070434463563</v>
      </c>
      <c r="G29" s="54">
        <f t="shared" si="4"/>
        <v>5.4784281737854252</v>
      </c>
      <c r="H29" s="50"/>
    </row>
    <row r="30" spans="1:8" x14ac:dyDescent="0.2">
      <c r="A30" s="8">
        <f t="shared" si="5"/>
        <v>23</v>
      </c>
      <c r="B30" s="17">
        <v>48749.8</v>
      </c>
      <c r="C30" s="17">
        <f t="shared" si="0"/>
        <v>55998.895260000005</v>
      </c>
      <c r="D30" s="17">
        <f t="shared" si="1"/>
        <v>4666.5746050000007</v>
      </c>
      <c r="E30" s="54">
        <f t="shared" si="2"/>
        <v>28.339521892712554</v>
      </c>
      <c r="F30" s="54">
        <f t="shared" si="3"/>
        <v>14.169760946356277</v>
      </c>
      <c r="G30" s="54">
        <f t="shared" si="4"/>
        <v>5.6679043785425112</v>
      </c>
      <c r="H30" s="50"/>
    </row>
    <row r="31" spans="1:8" x14ac:dyDescent="0.2">
      <c r="A31" s="8">
        <f t="shared" si="5"/>
        <v>24</v>
      </c>
      <c r="B31" s="17">
        <v>50361.94</v>
      </c>
      <c r="C31" s="17">
        <f t="shared" si="0"/>
        <v>57850.760478000004</v>
      </c>
      <c r="D31" s="17">
        <f t="shared" si="1"/>
        <v>4820.8967065000006</v>
      </c>
      <c r="E31" s="54">
        <f t="shared" si="2"/>
        <v>29.276700646761135</v>
      </c>
      <c r="F31" s="54">
        <f t="shared" si="3"/>
        <v>14.638350323380568</v>
      </c>
      <c r="G31" s="54">
        <f t="shared" si="4"/>
        <v>5.8553401293522267</v>
      </c>
      <c r="H31" s="50"/>
    </row>
    <row r="32" spans="1:8" x14ac:dyDescent="0.2">
      <c r="A32" s="8">
        <f t="shared" si="5"/>
        <v>25</v>
      </c>
      <c r="B32" s="17">
        <v>50470.86</v>
      </c>
      <c r="C32" s="17">
        <f t="shared" si="0"/>
        <v>57975.876882000004</v>
      </c>
      <c r="D32" s="17">
        <f t="shared" si="1"/>
        <v>4831.3230734999997</v>
      </c>
      <c r="E32" s="54">
        <f t="shared" si="2"/>
        <v>29.340018664979759</v>
      </c>
      <c r="F32" s="54">
        <f t="shared" si="3"/>
        <v>14.670009332489879</v>
      </c>
      <c r="G32" s="54">
        <f t="shared" si="4"/>
        <v>5.8680037329959518</v>
      </c>
      <c r="H32" s="50"/>
    </row>
    <row r="33" spans="1:8" x14ac:dyDescent="0.2">
      <c r="A33" s="8">
        <f t="shared" si="5"/>
        <v>26</v>
      </c>
      <c r="B33" s="17">
        <v>50555.55</v>
      </c>
      <c r="C33" s="17">
        <f t="shared" si="0"/>
        <v>58073.160285000005</v>
      </c>
      <c r="D33" s="17">
        <f t="shared" si="1"/>
        <v>4839.4300237500011</v>
      </c>
      <c r="E33" s="54">
        <f t="shared" si="2"/>
        <v>29.38925115637652</v>
      </c>
      <c r="F33" s="54">
        <f t="shared" si="3"/>
        <v>14.69462557818826</v>
      </c>
      <c r="G33" s="54">
        <f t="shared" si="4"/>
        <v>5.8778502312753043</v>
      </c>
      <c r="H33" s="50"/>
    </row>
    <row r="34" spans="1:8" x14ac:dyDescent="0.2">
      <c r="A34" s="8">
        <f t="shared" si="5"/>
        <v>27</v>
      </c>
      <c r="B34" s="17">
        <v>50651.6</v>
      </c>
      <c r="C34" s="17">
        <f t="shared" si="0"/>
        <v>58183.492920000004</v>
      </c>
      <c r="D34" s="17">
        <f t="shared" si="1"/>
        <v>4848.6244099999994</v>
      </c>
      <c r="E34" s="54">
        <f t="shared" si="2"/>
        <v>29.445087510121461</v>
      </c>
      <c r="F34" s="54">
        <f t="shared" si="3"/>
        <v>14.72254375506073</v>
      </c>
      <c r="G34" s="54">
        <f t="shared" si="4"/>
        <v>5.8890175020242923</v>
      </c>
      <c r="H34" s="50"/>
    </row>
    <row r="35" spans="1:8" x14ac:dyDescent="0.2">
      <c r="A35" s="8">
        <f t="shared" si="5"/>
        <v>28</v>
      </c>
      <c r="B35" s="17">
        <v>50724.33</v>
      </c>
      <c r="C35" s="17">
        <f t="shared" si="0"/>
        <v>58267.037871000008</v>
      </c>
      <c r="D35" s="17">
        <f t="shared" si="1"/>
        <v>4855.5864892500003</v>
      </c>
      <c r="E35" s="54">
        <f t="shared" si="2"/>
        <v>29.487367343623486</v>
      </c>
      <c r="F35" s="54">
        <f t="shared" si="3"/>
        <v>14.743683671811743</v>
      </c>
      <c r="G35" s="54">
        <f t="shared" si="4"/>
        <v>5.897473468724697</v>
      </c>
      <c r="H35" s="50"/>
    </row>
    <row r="36" spans="1:8" x14ac:dyDescent="0.2">
      <c r="A36" s="8">
        <f t="shared" si="5"/>
        <v>29</v>
      </c>
      <c r="B36" s="17">
        <v>50791.66</v>
      </c>
      <c r="C36" s="17">
        <f t="shared" si="0"/>
        <v>58344.379842000009</v>
      </c>
      <c r="D36" s="17">
        <f t="shared" si="1"/>
        <v>4862.0316535000002</v>
      </c>
      <c r="E36" s="54">
        <f t="shared" si="2"/>
        <v>29.526508017206481</v>
      </c>
      <c r="F36" s="54">
        <f t="shared" si="3"/>
        <v>14.763254008603241</v>
      </c>
      <c r="G36" s="54">
        <f t="shared" si="4"/>
        <v>5.9053016034412966</v>
      </c>
      <c r="H36" s="50"/>
    </row>
    <row r="37" spans="1:8" x14ac:dyDescent="0.2">
      <c r="A37" s="8">
        <f t="shared" si="5"/>
        <v>30</v>
      </c>
      <c r="B37" s="17">
        <v>50854.09</v>
      </c>
      <c r="C37" s="17">
        <f t="shared" si="0"/>
        <v>58416.093182999997</v>
      </c>
      <c r="D37" s="17">
        <f t="shared" si="1"/>
        <v>4868.0077652499995</v>
      </c>
      <c r="E37" s="54">
        <f t="shared" si="2"/>
        <v>29.562800193825911</v>
      </c>
      <c r="F37" s="54">
        <f t="shared" si="3"/>
        <v>14.781400096912956</v>
      </c>
      <c r="G37" s="54">
        <f t="shared" si="4"/>
        <v>5.9125600387651822</v>
      </c>
      <c r="H37" s="50"/>
    </row>
    <row r="38" spans="1:8" x14ac:dyDescent="0.2">
      <c r="A38" s="8">
        <f t="shared" si="5"/>
        <v>31</v>
      </c>
      <c r="B38" s="17">
        <v>50911.87</v>
      </c>
      <c r="C38" s="17">
        <f t="shared" si="0"/>
        <v>58482.465069000005</v>
      </c>
      <c r="D38" s="17">
        <f t="shared" si="1"/>
        <v>4873.5387557499998</v>
      </c>
      <c r="E38" s="54">
        <f t="shared" si="2"/>
        <v>29.596389204959518</v>
      </c>
      <c r="F38" s="54">
        <f t="shared" si="3"/>
        <v>14.798194602479759</v>
      </c>
      <c r="G38" s="54">
        <f t="shared" si="4"/>
        <v>5.9192778409919038</v>
      </c>
      <c r="H38" s="50"/>
    </row>
    <row r="39" spans="1:8" x14ac:dyDescent="0.2">
      <c r="A39" s="8">
        <f t="shared" si="5"/>
        <v>32</v>
      </c>
      <c r="B39" s="17">
        <v>50965.38</v>
      </c>
      <c r="C39" s="17">
        <f t="shared" si="0"/>
        <v>58543.932006000003</v>
      </c>
      <c r="D39" s="17">
        <f t="shared" si="1"/>
        <v>4878.6610005000002</v>
      </c>
      <c r="E39" s="54">
        <f t="shared" si="2"/>
        <v>29.627495954453444</v>
      </c>
      <c r="F39" s="54">
        <f t="shared" si="3"/>
        <v>14.813747977226722</v>
      </c>
      <c r="G39" s="54">
        <f t="shared" si="4"/>
        <v>5.9254991908906884</v>
      </c>
      <c r="H39" s="50"/>
    </row>
    <row r="40" spans="1:8" x14ac:dyDescent="0.2">
      <c r="A40" s="8">
        <f t="shared" si="5"/>
        <v>33</v>
      </c>
      <c r="B40" s="17">
        <v>51014.92</v>
      </c>
      <c r="C40" s="17">
        <f t="shared" si="0"/>
        <v>58600.838604000004</v>
      </c>
      <c r="D40" s="17">
        <f t="shared" si="1"/>
        <v>4883.403217</v>
      </c>
      <c r="E40" s="54">
        <f t="shared" si="2"/>
        <v>29.656294840080974</v>
      </c>
      <c r="F40" s="54">
        <f t="shared" si="3"/>
        <v>14.828147420040487</v>
      </c>
      <c r="G40" s="54">
        <f t="shared" si="4"/>
        <v>5.9312589680161949</v>
      </c>
      <c r="H40" s="50"/>
    </row>
    <row r="41" spans="1:8" x14ac:dyDescent="0.2">
      <c r="A41" s="8">
        <f t="shared" si="5"/>
        <v>34</v>
      </c>
      <c r="B41" s="17">
        <v>51060.82</v>
      </c>
      <c r="C41" s="17">
        <f t="shared" si="0"/>
        <v>58653.563934000005</v>
      </c>
      <c r="D41" s="17">
        <f t="shared" si="1"/>
        <v>4887.7969945000004</v>
      </c>
      <c r="E41" s="54">
        <f t="shared" si="2"/>
        <v>29.682977699392715</v>
      </c>
      <c r="F41" s="54">
        <f t="shared" si="3"/>
        <v>14.841488849696358</v>
      </c>
      <c r="G41" s="54">
        <f t="shared" si="4"/>
        <v>5.9365955398785433</v>
      </c>
      <c r="H41" s="50"/>
    </row>
    <row r="42" spans="1:8" x14ac:dyDescent="0.2">
      <c r="A42" s="20">
        <f t="shared" si="5"/>
        <v>35</v>
      </c>
      <c r="B42" s="21">
        <v>51103.28</v>
      </c>
      <c r="C42" s="21">
        <f t="shared" si="0"/>
        <v>58702.337736000001</v>
      </c>
      <c r="D42" s="21">
        <f t="shared" si="1"/>
        <v>4891.8614779999998</v>
      </c>
      <c r="E42" s="54">
        <f t="shared" si="2"/>
        <v>29.707660797570849</v>
      </c>
      <c r="F42" s="54">
        <f t="shared" si="3"/>
        <v>14.853830398785425</v>
      </c>
      <c r="G42" s="54">
        <f t="shared" si="4"/>
        <v>5.9415321595141695</v>
      </c>
      <c r="H42" s="50"/>
    </row>
  </sheetData>
  <dataConsolidate/>
  <mergeCells count="3">
    <mergeCell ref="B4:C4"/>
    <mergeCell ref="E5:G5"/>
    <mergeCell ref="E4:G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22</vt:i4>
      </vt:variant>
      <vt:variant>
        <vt:lpstr>Benoemde bereiken</vt:lpstr>
      </vt:variant>
      <vt:variant>
        <vt:i4>21</vt:i4>
      </vt:variant>
    </vt:vector>
  </HeadingPairs>
  <TitlesOfParts>
    <vt:vector size="43" baseType="lpstr">
      <vt:lpstr>Inhoud</vt:lpstr>
      <vt:lpstr>L4</vt:lpstr>
      <vt:lpstr>L3</vt:lpstr>
      <vt:lpstr>L2</vt:lpstr>
      <vt:lpstr>A2</vt:lpstr>
      <vt:lpstr>A1</vt:lpstr>
      <vt:lpstr>B2B</vt:lpstr>
      <vt:lpstr>B2A</vt:lpstr>
      <vt:lpstr>B1C</vt:lpstr>
      <vt:lpstr>B1B</vt:lpstr>
      <vt:lpstr>B1A</vt:lpstr>
      <vt:lpstr>B1A BIS</vt:lpstr>
      <vt:lpstr>MV2</vt:lpstr>
      <vt:lpstr>MV1</vt:lpstr>
      <vt:lpstr>L1</vt:lpstr>
      <vt:lpstr>K5</vt:lpstr>
      <vt:lpstr>K3</vt:lpstr>
      <vt:lpstr>K2</vt:lpstr>
      <vt:lpstr>K1</vt:lpstr>
      <vt:lpstr>G1</vt:lpstr>
      <vt:lpstr>GS</vt:lpstr>
      <vt:lpstr>GEW</vt:lpstr>
      <vt:lpstr>'A1'!Afdrukbereik</vt:lpstr>
      <vt:lpstr>'A2'!Afdrukbereik</vt:lpstr>
      <vt:lpstr>B1A!Afdrukbereik</vt:lpstr>
      <vt:lpstr>'B1A BIS'!Afdrukbereik</vt:lpstr>
      <vt:lpstr>B1B!Afdrukbereik</vt:lpstr>
      <vt:lpstr>B1C!Afdrukbereik</vt:lpstr>
      <vt:lpstr>B2A!Afdrukbereik</vt:lpstr>
      <vt:lpstr>B2B!Afdrukbereik</vt:lpstr>
      <vt:lpstr>'G1'!Afdrukbereik</vt:lpstr>
      <vt:lpstr>GEW!Afdrukbereik</vt:lpstr>
      <vt:lpstr>GS!Afdrukbereik</vt:lpstr>
      <vt:lpstr>'K1'!Afdrukbereik</vt:lpstr>
      <vt:lpstr>'K2'!Afdrukbereik</vt:lpstr>
      <vt:lpstr>'K3'!Afdrukbereik</vt:lpstr>
      <vt:lpstr>'K5'!Afdrukbereik</vt:lpstr>
      <vt:lpstr>'L1'!Afdrukbereik</vt:lpstr>
      <vt:lpstr>'L2'!Afdrukbereik</vt:lpstr>
      <vt:lpstr>'L3'!Afdrukbereik</vt:lpstr>
      <vt:lpstr>'L4'!Afdrukbereik</vt:lpstr>
      <vt:lpstr>'MV1'!Afdrukbereik</vt:lpstr>
      <vt:lpstr>'MV2'!Afdrukbereik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De Looze</dc:creator>
  <cp:lastModifiedBy>Stijn Remerie</cp:lastModifiedBy>
  <cp:lastPrinted>2021-06-04T12:35:45Z</cp:lastPrinted>
  <dcterms:created xsi:type="dcterms:W3CDTF">2021-06-01T12:57:59Z</dcterms:created>
  <dcterms:modified xsi:type="dcterms:W3CDTF">2023-11-09T12:59:24Z</dcterms:modified>
</cp:coreProperties>
</file>